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bookViews>
    <workbookView xWindow="0" yWindow="0" windowWidth="21570" windowHeight="9615"/>
  </bookViews>
  <sheets>
    <sheet name="2016" sheetId="1" r:id="rId1"/>
    <sheet name="Vrij stuk " sheetId="2" r:id="rId2"/>
    <sheet name="werklijst" sheetId="3" r:id="rId3"/>
    <sheet name="Namen deelnemers" sheetId="4" r:id="rId4"/>
    <sheet name="Blad1" sheetId="5" r:id="rId5"/>
    <sheet name="AFDRUKLIJST" sheetId="6" r:id="rId6"/>
  </sheets>
  <definedNames>
    <definedName name="Excel_BuiltIn__FilterDatabase_2">'Vrij stuk '!$A$1:$BB$77</definedName>
  </definedNames>
  <calcPr calcId="171027"/>
</workbook>
</file>

<file path=xl/calcChain.xml><?xml version="1.0" encoding="utf-8"?>
<calcChain xmlns="http://schemas.openxmlformats.org/spreadsheetml/2006/main">
  <c r="D88" i="1" l="1"/>
  <c r="AP91" i="1" l="1"/>
  <c r="AO91" i="1"/>
  <c r="AM91" i="1"/>
  <c r="AL91" i="1"/>
  <c r="D87" i="1" l="1"/>
  <c r="D86" i="1" l="1"/>
  <c r="A22" i="2" l="1"/>
  <c r="D89" i="1"/>
  <c r="D85" i="1"/>
  <c r="D84" i="1" l="1"/>
  <c r="D82" i="1" l="1"/>
  <c r="AI91" i="1" l="1"/>
  <c r="AH91" i="1"/>
  <c r="AE91" i="1"/>
  <c r="AD91" i="1"/>
  <c r="AC91" i="1"/>
  <c r="AA91" i="1"/>
  <c r="U91" i="1"/>
  <c r="P91" i="1"/>
  <c r="N91" i="1"/>
  <c r="Q91" i="1"/>
  <c r="R91" i="1"/>
  <c r="S91" i="1"/>
  <c r="T91" i="1"/>
  <c r="D83" i="1"/>
  <c r="D81" i="1"/>
  <c r="D52" i="1" l="1"/>
  <c r="D51" i="1"/>
  <c r="A80" i="3" l="1"/>
  <c r="D80" i="1" l="1"/>
  <c r="D80" i="3" s="1"/>
  <c r="A4" i="6" l="1"/>
  <c r="B4" i="6"/>
  <c r="B53" i="6"/>
  <c r="A53" i="6"/>
  <c r="B52" i="6"/>
  <c r="A52" i="6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5" i="6"/>
  <c r="A25" i="6"/>
  <c r="B24" i="6"/>
  <c r="A24" i="6"/>
  <c r="B23" i="6"/>
  <c r="A23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7" i="6"/>
  <c r="A7" i="6"/>
  <c r="B6" i="6"/>
  <c r="A6" i="6"/>
  <c r="B5" i="6"/>
  <c r="A5" i="6"/>
  <c r="B9" i="1" l="1"/>
  <c r="A9" i="1"/>
  <c r="B8" i="1"/>
  <c r="AX90" i="1" l="1"/>
  <c r="AW90" i="1"/>
  <c r="AV90" i="1"/>
  <c r="AU90" i="1"/>
  <c r="AT90" i="1"/>
  <c r="AS90" i="1"/>
  <c r="AR90" i="1"/>
  <c r="AQ90" i="1"/>
  <c r="L91" i="1"/>
  <c r="K91" i="1"/>
  <c r="J91" i="1"/>
  <c r="I91" i="1"/>
  <c r="G91" i="1"/>
  <c r="F91" i="1"/>
  <c r="E91" i="1"/>
  <c r="A18" i="2" l="1"/>
  <c r="A6" i="2"/>
  <c r="A7" i="2"/>
  <c r="A8" i="2"/>
  <c r="A9" i="2"/>
  <c r="A10" i="2"/>
  <c r="A11" i="2"/>
  <c r="A12" i="2"/>
  <c r="A13" i="2"/>
  <c r="A14" i="2"/>
  <c r="A15" i="2"/>
  <c r="A16" i="2"/>
  <c r="A19" i="2"/>
  <c r="A20" i="2"/>
  <c r="A21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2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6" i="2"/>
  <c r="C47" i="2"/>
  <c r="C48" i="2"/>
  <c r="C49" i="2"/>
  <c r="C50" i="2"/>
  <c r="C55" i="2"/>
  <c r="C56" i="2"/>
  <c r="C57" i="2"/>
  <c r="C58" i="2"/>
  <c r="C59" i="2"/>
  <c r="C60" i="2"/>
  <c r="C62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B6" i="2"/>
  <c r="B7" i="2"/>
  <c r="B8" i="2"/>
  <c r="B9" i="2"/>
  <c r="B10" i="2"/>
  <c r="B11" i="2"/>
  <c r="B12" i="2"/>
  <c r="B13" i="2"/>
  <c r="B14" i="2"/>
  <c r="B15" i="2"/>
  <c r="B16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4" i="2"/>
  <c r="B55" i="2"/>
  <c r="B56" i="2"/>
  <c r="B57" i="2"/>
  <c r="B58" i="2"/>
  <c r="B59" i="2"/>
  <c r="B60" i="2"/>
  <c r="B62" i="2"/>
  <c r="B63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D54" i="3"/>
  <c r="B10" i="3"/>
  <c r="B16" i="3"/>
  <c r="B46" i="3"/>
  <c r="A10" i="3"/>
  <c r="A46" i="3"/>
  <c r="D9" i="2"/>
  <c r="E9" i="2"/>
  <c r="E15" i="2"/>
  <c r="D44" i="2"/>
  <c r="E44" i="2"/>
  <c r="A6" i="3"/>
  <c r="A6" i="1"/>
  <c r="A7" i="3" s="1"/>
  <c r="B6" i="1"/>
  <c r="B7" i="3" s="1"/>
  <c r="A7" i="1"/>
  <c r="D7" i="2" s="1"/>
  <c r="B7" i="1"/>
  <c r="E7" i="2" s="1"/>
  <c r="A8" i="1"/>
  <c r="D8" i="2" s="1"/>
  <c r="B9" i="3"/>
  <c r="A10" i="1"/>
  <c r="A11" i="3" s="1"/>
  <c r="B10" i="1"/>
  <c r="E10" i="2" s="1"/>
  <c r="A11" i="1"/>
  <c r="D11" i="2" s="1"/>
  <c r="B11" i="1"/>
  <c r="E11" i="2" s="1"/>
  <c r="A12" i="1"/>
  <c r="D12" i="2" s="1"/>
  <c r="B12" i="1"/>
  <c r="B13" i="3" s="1"/>
  <c r="A13" i="1"/>
  <c r="A14" i="3" s="1"/>
  <c r="B13" i="1"/>
  <c r="E13" i="2" s="1"/>
  <c r="A14" i="1"/>
  <c r="A15" i="3" s="1"/>
  <c r="B14" i="1"/>
  <c r="B15" i="3" s="1"/>
  <c r="A15" i="1"/>
  <c r="D15" i="2" s="1"/>
  <c r="A16" i="1"/>
  <c r="D16" i="2" s="1"/>
  <c r="B16" i="1"/>
  <c r="B17" i="3" s="1"/>
  <c r="A18" i="3"/>
  <c r="A17" i="1"/>
  <c r="A19" i="3" s="1"/>
  <c r="B17" i="1"/>
  <c r="E17" i="2" s="1"/>
  <c r="A18" i="1"/>
  <c r="A20" i="3" s="1"/>
  <c r="B18" i="1"/>
  <c r="E18" i="2" s="1"/>
  <c r="A19" i="1"/>
  <c r="D19" i="2" s="1"/>
  <c r="B19" i="1"/>
  <c r="B21" i="3" s="1"/>
  <c r="A20" i="1"/>
  <c r="A22" i="3" s="1"/>
  <c r="B20" i="1"/>
  <c r="E20" i="2" s="1"/>
  <c r="A21" i="1"/>
  <c r="A23" i="3" s="1"/>
  <c r="B21" i="1"/>
  <c r="E21" i="2" s="1"/>
  <c r="A22" i="1"/>
  <c r="A24" i="3" s="1"/>
  <c r="B22" i="1"/>
  <c r="E22" i="2" s="1"/>
  <c r="A23" i="1"/>
  <c r="B23" i="1"/>
  <c r="B25" i="3" s="1"/>
  <c r="A24" i="1"/>
  <c r="A26" i="3" s="1"/>
  <c r="B24" i="1"/>
  <c r="E24" i="2" s="1"/>
  <c r="A25" i="1"/>
  <c r="A27" i="3" s="1"/>
  <c r="B25" i="1"/>
  <c r="E25" i="2" s="1"/>
  <c r="A26" i="1"/>
  <c r="D26" i="2" s="1"/>
  <c r="B26" i="1"/>
  <c r="E26" i="2" s="1"/>
  <c r="A27" i="1"/>
  <c r="D27" i="2" s="1"/>
  <c r="B27" i="1"/>
  <c r="B29" i="3" s="1"/>
  <c r="A28" i="1"/>
  <c r="A30" i="3" s="1"/>
  <c r="B28" i="1"/>
  <c r="E28" i="2" s="1"/>
  <c r="A29" i="1"/>
  <c r="A31" i="3" s="1"/>
  <c r="B29" i="1"/>
  <c r="B31" i="3" s="1"/>
  <c r="A30" i="1"/>
  <c r="A32" i="3" s="1"/>
  <c r="B30" i="1"/>
  <c r="E30" i="2" s="1"/>
  <c r="A31" i="1"/>
  <c r="D31" i="2" s="1"/>
  <c r="B31" i="1"/>
  <c r="B33" i="3" s="1"/>
  <c r="A32" i="1"/>
  <c r="A34" i="3" s="1"/>
  <c r="B32" i="1"/>
  <c r="E32" i="2" s="1"/>
  <c r="A33" i="1"/>
  <c r="A35" i="3" s="1"/>
  <c r="B33" i="1"/>
  <c r="E33" i="2" s="1"/>
  <c r="A34" i="1"/>
  <c r="A36" i="3" s="1"/>
  <c r="B34" i="1"/>
  <c r="E34" i="2" s="1"/>
  <c r="A35" i="1"/>
  <c r="B35" i="1"/>
  <c r="B37" i="3" s="1"/>
  <c r="A36" i="1"/>
  <c r="A38" i="3" s="1"/>
  <c r="B36" i="1"/>
  <c r="E36" i="2" s="1"/>
  <c r="A37" i="1"/>
  <c r="A39" i="3" s="1"/>
  <c r="B37" i="1"/>
  <c r="E37" i="2" s="1"/>
  <c r="A38" i="1"/>
  <c r="A40" i="3" s="1"/>
  <c r="B38" i="1"/>
  <c r="E38" i="2" s="1"/>
  <c r="A39" i="1"/>
  <c r="D39" i="2" s="1"/>
  <c r="B39" i="1"/>
  <c r="B41" i="3" s="1"/>
  <c r="A40" i="1"/>
  <c r="A42" i="3" s="1"/>
  <c r="B40" i="1"/>
  <c r="E40" i="2" s="1"/>
  <c r="A41" i="1"/>
  <c r="A43" i="3" s="1"/>
  <c r="B41" i="1"/>
  <c r="E41" i="2" s="1"/>
  <c r="A42" i="1"/>
  <c r="A44" i="3" s="1"/>
  <c r="B42" i="1"/>
  <c r="E42" i="2" s="1"/>
  <c r="A43" i="1"/>
  <c r="D43" i="2" s="1"/>
  <c r="B43" i="1"/>
  <c r="B45" i="3" s="1"/>
  <c r="A45" i="1"/>
  <c r="A47" i="3" s="1"/>
  <c r="B45" i="1"/>
  <c r="B47" i="3" s="1"/>
  <c r="A46" i="1"/>
  <c r="A48" i="3" s="1"/>
  <c r="B46" i="1"/>
  <c r="E46" i="2" s="1"/>
  <c r="A47" i="1"/>
  <c r="D47" i="2" s="1"/>
  <c r="B47" i="1"/>
  <c r="B49" i="3" s="1"/>
  <c r="A48" i="1"/>
  <c r="A50" i="3" s="1"/>
  <c r="B48" i="1"/>
  <c r="E48" i="2" s="1"/>
  <c r="A49" i="1"/>
  <c r="A51" i="3" s="1"/>
  <c r="B49" i="1"/>
  <c r="E49" i="2" s="1"/>
  <c r="A50" i="1"/>
  <c r="D50" i="2" s="1"/>
  <c r="B50" i="1"/>
  <c r="E50" i="2" s="1"/>
  <c r="A51" i="1"/>
  <c r="D51" i="2" s="1"/>
  <c r="B51" i="1"/>
  <c r="B53" i="3" s="1"/>
  <c r="A52" i="1"/>
  <c r="A54" i="3" s="1"/>
  <c r="B52" i="1"/>
  <c r="E52" i="2" s="1"/>
  <c r="A53" i="1"/>
  <c r="A55" i="3" s="1"/>
  <c r="B53" i="1"/>
  <c r="B55" i="3" s="1"/>
  <c r="A54" i="1"/>
  <c r="A56" i="3" s="1"/>
  <c r="B54" i="1"/>
  <c r="E54" i="2" s="1"/>
  <c r="A55" i="1"/>
  <c r="D55" i="2" s="1"/>
  <c r="B55" i="1"/>
  <c r="B57" i="3" s="1"/>
  <c r="A56" i="1"/>
  <c r="A58" i="3" s="1"/>
  <c r="B56" i="1"/>
  <c r="E56" i="2" s="1"/>
  <c r="A57" i="1"/>
  <c r="A59" i="3" s="1"/>
  <c r="B57" i="1"/>
  <c r="B59" i="3" s="1"/>
  <c r="A58" i="1"/>
  <c r="A60" i="3" s="1"/>
  <c r="B58" i="1"/>
  <c r="E58" i="2" s="1"/>
  <c r="A59" i="1"/>
  <c r="D59" i="2" s="1"/>
  <c r="B59" i="1"/>
  <c r="B61" i="3" s="1"/>
  <c r="A60" i="1"/>
  <c r="A62" i="3" s="1"/>
  <c r="B60" i="1"/>
  <c r="E60" i="2" s="1"/>
  <c r="A61" i="1"/>
  <c r="A63" i="3" s="1"/>
  <c r="B61" i="1"/>
  <c r="B63" i="3" s="1"/>
  <c r="A62" i="1"/>
  <c r="D62" i="2" s="1"/>
  <c r="B62" i="1"/>
  <c r="E62" i="2" s="1"/>
  <c r="A63" i="1"/>
  <c r="D63" i="2" s="1"/>
  <c r="B63" i="1"/>
  <c r="B65" i="3" s="1"/>
  <c r="A64" i="1"/>
  <c r="A66" i="3" s="1"/>
  <c r="B64" i="1"/>
  <c r="E64" i="2" s="1"/>
  <c r="A65" i="1"/>
  <c r="A67" i="3" s="1"/>
  <c r="B65" i="1"/>
  <c r="B67" i="3" s="1"/>
  <c r="A66" i="1"/>
  <c r="A68" i="3" s="1"/>
  <c r="B66" i="1"/>
  <c r="E66" i="2" s="1"/>
  <c r="A67" i="1"/>
  <c r="D67" i="2" s="1"/>
  <c r="B67" i="1"/>
  <c r="B69" i="3" s="1"/>
  <c r="A68" i="1"/>
  <c r="A70" i="3" s="1"/>
  <c r="B68" i="1"/>
  <c r="E68" i="2" s="1"/>
  <c r="A69" i="1"/>
  <c r="A71" i="3" s="1"/>
  <c r="B69" i="1"/>
  <c r="B71" i="3" s="1"/>
  <c r="A70" i="1"/>
  <c r="A72" i="3" s="1"/>
  <c r="B70" i="1"/>
  <c r="E70" i="2" s="1"/>
  <c r="A71" i="1"/>
  <c r="D71" i="2" s="1"/>
  <c r="B71" i="1"/>
  <c r="B73" i="3" s="1"/>
  <c r="A72" i="1"/>
  <c r="A74" i="3" s="1"/>
  <c r="B72" i="1"/>
  <c r="A73" i="1"/>
  <c r="A75" i="3" s="1"/>
  <c r="B73" i="1"/>
  <c r="B75" i="3" s="1"/>
  <c r="A74" i="1"/>
  <c r="D74" i="2" s="1"/>
  <c r="B74" i="1"/>
  <c r="E74" i="2" s="1"/>
  <c r="A75" i="1"/>
  <c r="D75" i="2" s="1"/>
  <c r="B75" i="1"/>
  <c r="B77" i="3" s="1"/>
  <c r="A76" i="1"/>
  <c r="A78" i="3" s="1"/>
  <c r="B76" i="1"/>
  <c r="E76" i="2" s="1"/>
  <c r="A77" i="1"/>
  <c r="A79" i="3" s="1"/>
  <c r="B77" i="1"/>
  <c r="B79" i="3" s="1"/>
  <c r="B5" i="3"/>
  <c r="D6" i="3"/>
  <c r="D6" i="1"/>
  <c r="D7" i="1"/>
  <c r="D8" i="3" s="1"/>
  <c r="D8" i="1"/>
  <c r="D9" i="1"/>
  <c r="D10" i="3" s="1"/>
  <c r="D10" i="1"/>
  <c r="D11" i="1"/>
  <c r="D12" i="3" s="1"/>
  <c r="D12" i="1"/>
  <c r="D13" i="3" s="1"/>
  <c r="D13" i="1"/>
  <c r="D14" i="3" s="1"/>
  <c r="D77" i="1"/>
  <c r="D14" i="1"/>
  <c r="D15" i="3" s="1"/>
  <c r="D15" i="1"/>
  <c r="D16" i="3" s="1"/>
  <c r="D16" i="1"/>
  <c r="D17" i="3" s="1"/>
  <c r="D18" i="3"/>
  <c r="D17" i="1"/>
  <c r="D19" i="3" s="1"/>
  <c r="D18" i="1"/>
  <c r="D20" i="3" s="1"/>
  <c r="D19" i="1"/>
  <c r="D21" i="3" s="1"/>
  <c r="D20" i="1"/>
  <c r="D22" i="3" s="1"/>
  <c r="D21" i="1"/>
  <c r="D23" i="3" s="1"/>
  <c r="D22" i="1"/>
  <c r="D24" i="3" s="1"/>
  <c r="D23" i="1"/>
  <c r="D25" i="3" s="1"/>
  <c r="D24" i="1"/>
  <c r="D26" i="3" s="1"/>
  <c r="D25" i="1"/>
  <c r="D27" i="3" s="1"/>
  <c r="D26" i="1"/>
  <c r="D28" i="3" s="1"/>
  <c r="D27" i="1"/>
  <c r="D28" i="1"/>
  <c r="D30" i="3" s="1"/>
  <c r="D29" i="1"/>
  <c r="D30" i="1"/>
  <c r="D32" i="3" s="1"/>
  <c r="D31" i="1"/>
  <c r="D33" i="3" s="1"/>
  <c r="D32" i="1"/>
  <c r="D34" i="3" s="1"/>
  <c r="D33" i="1"/>
  <c r="D35" i="3" s="1"/>
  <c r="D34" i="1"/>
  <c r="D35" i="1"/>
  <c r="D37" i="3" s="1"/>
  <c r="D36" i="1"/>
  <c r="D38" i="3" s="1"/>
  <c r="D37" i="1"/>
  <c r="D39" i="3" s="1"/>
  <c r="D38" i="1"/>
  <c r="D40" i="3" s="1"/>
  <c r="D39" i="1"/>
  <c r="D41" i="3" s="1"/>
  <c r="D40" i="1"/>
  <c r="D42" i="3" s="1"/>
  <c r="D41" i="1"/>
  <c r="D42" i="1"/>
  <c r="D44" i="3" s="1"/>
  <c r="D43" i="1"/>
  <c r="D45" i="3" s="1"/>
  <c r="D79" i="1"/>
  <c r="D44" i="1"/>
  <c r="D46" i="3" s="1"/>
  <c r="D45" i="1"/>
  <c r="D47" i="3" s="1"/>
  <c r="D46" i="1"/>
  <c r="D47" i="1"/>
  <c r="D49" i="3" s="1"/>
  <c r="D48" i="1"/>
  <c r="D50" i="3" s="1"/>
  <c r="D49" i="1"/>
  <c r="D51" i="3" s="1"/>
  <c r="D50" i="1"/>
  <c r="D52" i="3" s="1"/>
  <c r="D53" i="3"/>
  <c r="D53" i="1"/>
  <c r="D55" i="3" s="1"/>
  <c r="D78" i="1"/>
  <c r="D54" i="1"/>
  <c r="D56" i="3" s="1"/>
  <c r="D55" i="1"/>
  <c r="D57" i="3" s="1"/>
  <c r="D56" i="1"/>
  <c r="D58" i="3" s="1"/>
  <c r="D57" i="1"/>
  <c r="D59" i="3" s="1"/>
  <c r="D58" i="1"/>
  <c r="D60" i="3" s="1"/>
  <c r="D59" i="1"/>
  <c r="D61" i="3" s="1"/>
  <c r="D60" i="1"/>
  <c r="D62" i="3" s="1"/>
  <c r="D61" i="1"/>
  <c r="D63" i="3" s="1"/>
  <c r="D62" i="1"/>
  <c r="D64" i="3" s="1"/>
  <c r="D63" i="1"/>
  <c r="D65" i="3" s="1"/>
  <c r="D64" i="1"/>
  <c r="D66" i="3" s="1"/>
  <c r="D65" i="1"/>
  <c r="D67" i="3" s="1"/>
  <c r="D66" i="1"/>
  <c r="D68" i="3" s="1"/>
  <c r="D67" i="1"/>
  <c r="D69" i="3" s="1"/>
  <c r="D68" i="1"/>
  <c r="D70" i="3" s="1"/>
  <c r="D69" i="1"/>
  <c r="D71" i="3" s="1"/>
  <c r="D70" i="1"/>
  <c r="D72" i="3" s="1"/>
  <c r="D71" i="1"/>
  <c r="D73" i="3" s="1"/>
  <c r="D72" i="1"/>
  <c r="D74" i="3" s="1"/>
  <c r="D73" i="1"/>
  <c r="D75" i="3" s="1"/>
  <c r="D74" i="1"/>
  <c r="D75" i="1"/>
  <c r="D77" i="3" s="1"/>
  <c r="D76" i="1"/>
  <c r="D78" i="3" s="1"/>
  <c r="D5" i="3"/>
  <c r="C5" i="2"/>
  <c r="B5" i="2"/>
  <c r="A5" i="2"/>
  <c r="C4" i="2"/>
  <c r="B4" i="2"/>
  <c r="A4" i="2"/>
  <c r="A5" i="3"/>
  <c r="D11" i="3" l="1"/>
  <c r="C88" i="1"/>
  <c r="D29" i="3"/>
  <c r="C87" i="1"/>
  <c r="D31" i="3"/>
  <c r="C86" i="1"/>
  <c r="D79" i="3"/>
  <c r="C6" i="1"/>
  <c r="C7" i="3" s="1"/>
  <c r="C17" i="1"/>
  <c r="C19" i="3" s="1"/>
  <c r="C24" i="1"/>
  <c r="C26" i="3" s="1"/>
  <c r="C29" i="1"/>
  <c r="C31" i="3" s="1"/>
  <c r="C39" i="1"/>
  <c r="C41" i="3" s="1"/>
  <c r="C47" i="1"/>
  <c r="C49" i="3" s="1"/>
  <c r="C52" i="1"/>
  <c r="C54" i="3" s="1"/>
  <c r="C56" i="1"/>
  <c r="C58" i="3" s="1"/>
  <c r="C61" i="1"/>
  <c r="C63" i="3" s="1"/>
  <c r="C66" i="1"/>
  <c r="C68" i="3" s="1"/>
  <c r="C70" i="1"/>
  <c r="C72" i="3" s="1"/>
  <c r="C77" i="1"/>
  <c r="C79" i="3" s="1"/>
  <c r="C82" i="1"/>
  <c r="C89" i="1"/>
  <c r="C9" i="1"/>
  <c r="C10" i="3" s="1"/>
  <c r="C19" i="1"/>
  <c r="C21" i="3" s="1"/>
  <c r="C26" i="1"/>
  <c r="C28" i="3" s="1"/>
  <c r="C30" i="1"/>
  <c r="C32" i="3" s="1"/>
  <c r="C40" i="1"/>
  <c r="C42" i="3" s="1"/>
  <c r="C48" i="1"/>
  <c r="C50" i="3" s="1"/>
  <c r="C53" i="1"/>
  <c r="C55" i="3" s="1"/>
  <c r="C57" i="1"/>
  <c r="C62" i="1"/>
  <c r="C64" i="3" s="1"/>
  <c r="C67" i="1"/>
  <c r="C69" i="3" s="1"/>
  <c r="C71" i="1"/>
  <c r="C73" i="3" s="1"/>
  <c r="C79" i="1"/>
  <c r="C83" i="1"/>
  <c r="C10" i="1"/>
  <c r="C11" i="3" s="1"/>
  <c r="C20" i="1"/>
  <c r="C22" i="3" s="1"/>
  <c r="C27" i="1"/>
  <c r="C29" i="3" s="1"/>
  <c r="C35" i="1"/>
  <c r="C37" i="3" s="1"/>
  <c r="C42" i="1"/>
  <c r="C44" i="3" s="1"/>
  <c r="C50" i="1"/>
  <c r="C52" i="3" s="1"/>
  <c r="C54" i="1"/>
  <c r="C56" i="3" s="1"/>
  <c r="C59" i="1"/>
  <c r="C61" i="3" s="1"/>
  <c r="C63" i="1"/>
  <c r="C65" i="3" s="1"/>
  <c r="C68" i="1"/>
  <c r="C70" i="3" s="1"/>
  <c r="C74" i="1"/>
  <c r="C76" i="3" s="1"/>
  <c r="C80" i="1"/>
  <c r="C80" i="3" s="1"/>
  <c r="C84" i="1"/>
  <c r="C16" i="1"/>
  <c r="C17" i="3" s="1"/>
  <c r="C22" i="1"/>
  <c r="C24" i="3" s="1"/>
  <c r="C28" i="1"/>
  <c r="C30" i="3" s="1"/>
  <c r="C38" i="1"/>
  <c r="C40" i="3" s="1"/>
  <c r="C46" i="1"/>
  <c r="C48" i="3" s="1"/>
  <c r="C51" i="1"/>
  <c r="C53" i="3" s="1"/>
  <c r="C55" i="1"/>
  <c r="C57" i="3" s="1"/>
  <c r="C60" i="1"/>
  <c r="C62" i="3" s="1"/>
  <c r="C64" i="1"/>
  <c r="C66" i="3" s="1"/>
  <c r="C69" i="1"/>
  <c r="C71" i="3" s="1"/>
  <c r="C76" i="1"/>
  <c r="C78" i="3" s="1"/>
  <c r="C81" i="1"/>
  <c r="C85" i="1"/>
  <c r="D76" i="3"/>
  <c r="C59" i="3"/>
  <c r="D36" i="3"/>
  <c r="D43" i="3"/>
  <c r="C41" i="1"/>
  <c r="C43" i="3" s="1"/>
  <c r="C23" i="1"/>
  <c r="C25" i="3" s="1"/>
  <c r="D48" i="3"/>
  <c r="C75" i="1"/>
  <c r="C77" i="3" s="1"/>
  <c r="C43" i="1"/>
  <c r="C45" i="3" s="1"/>
  <c r="C31" i="1"/>
  <c r="C33" i="3" s="1"/>
  <c r="C15" i="1"/>
  <c r="C16" i="3" s="1"/>
  <c r="C11" i="1"/>
  <c r="C12" i="3" s="1"/>
  <c r="C7" i="1"/>
  <c r="C8" i="3" s="1"/>
  <c r="C25" i="1"/>
  <c r="C27" i="3" s="1"/>
  <c r="C72" i="1"/>
  <c r="C74" i="3" s="1"/>
  <c r="C44" i="1"/>
  <c r="C46" i="3" s="1"/>
  <c r="C36" i="1"/>
  <c r="C38" i="3" s="1"/>
  <c r="C12" i="1"/>
  <c r="C13" i="3" s="1"/>
  <c r="C78" i="1"/>
  <c r="C58" i="1"/>
  <c r="C60" i="3" s="1"/>
  <c r="C34" i="1"/>
  <c r="C36" i="3" s="1"/>
  <c r="C18" i="1"/>
  <c r="C20" i="3" s="1"/>
  <c r="C14" i="1"/>
  <c r="C15" i="3" s="1"/>
  <c r="C73" i="1"/>
  <c r="C75" i="3" s="1"/>
  <c r="C65" i="1"/>
  <c r="C67" i="3" s="1"/>
  <c r="C49" i="1"/>
  <c r="C51" i="3" s="1"/>
  <c r="C45" i="1"/>
  <c r="C47" i="3" s="1"/>
  <c r="C37" i="1"/>
  <c r="C39" i="3" s="1"/>
  <c r="C33" i="1"/>
  <c r="C35" i="3" s="1"/>
  <c r="C21" i="1"/>
  <c r="C23" i="3" s="1"/>
  <c r="C13" i="1"/>
  <c r="C14" i="3" s="1"/>
  <c r="C32" i="1"/>
  <c r="C34" i="3" s="1"/>
  <c r="C8" i="1"/>
  <c r="C9" i="3" s="1"/>
  <c r="D9" i="3"/>
  <c r="D7" i="3"/>
  <c r="E77" i="2"/>
  <c r="D22" i="2"/>
  <c r="A53" i="3"/>
  <c r="E61" i="2"/>
  <c r="D18" i="2"/>
  <c r="E55" i="2"/>
  <c r="D38" i="2"/>
  <c r="A28" i="3"/>
  <c r="B11" i="3"/>
  <c r="E45" i="2"/>
  <c r="D34" i="2"/>
  <c r="E12" i="2"/>
  <c r="A69" i="3"/>
  <c r="E63" i="2"/>
  <c r="E47" i="2"/>
  <c r="D42" i="2"/>
  <c r="D13" i="2"/>
  <c r="B51" i="3"/>
  <c r="B19" i="3"/>
  <c r="E69" i="2"/>
  <c r="E53" i="2"/>
  <c r="D30" i="2"/>
  <c r="A12" i="3"/>
  <c r="B35" i="3"/>
  <c r="E73" i="2"/>
  <c r="E65" i="2"/>
  <c r="E57" i="2"/>
  <c r="D40" i="2"/>
  <c r="D36" i="2"/>
  <c r="D32" i="2"/>
  <c r="D28" i="2"/>
  <c r="D24" i="2"/>
  <c r="D20" i="2"/>
  <c r="E14" i="2"/>
  <c r="A77" i="3"/>
  <c r="A61" i="3"/>
  <c r="A16" i="3"/>
  <c r="A8" i="3"/>
  <c r="B43" i="3"/>
  <c r="B27" i="3"/>
  <c r="E71" i="2"/>
  <c r="E43" i="2"/>
  <c r="E39" i="2"/>
  <c r="E31" i="2"/>
  <c r="E27" i="2"/>
  <c r="E19" i="2"/>
  <c r="E16" i="2"/>
  <c r="A73" i="3"/>
  <c r="A57" i="3"/>
  <c r="B39" i="3"/>
  <c r="B23" i="3"/>
  <c r="E75" i="2"/>
  <c r="E67" i="2"/>
  <c r="E59" i="2"/>
  <c r="E51" i="2"/>
  <c r="E29" i="2"/>
  <c r="A65" i="3"/>
  <c r="A49" i="3"/>
  <c r="A9" i="3"/>
  <c r="B8" i="3"/>
  <c r="E6" i="2"/>
  <c r="A76" i="3"/>
  <c r="A64" i="3"/>
  <c r="A52" i="3"/>
  <c r="D76" i="2"/>
  <c r="D70" i="2"/>
  <c r="D68" i="2"/>
  <c r="D66" i="2"/>
  <c r="D64" i="2"/>
  <c r="D60" i="2"/>
  <c r="D58" i="2"/>
  <c r="D56" i="2"/>
  <c r="D54" i="2"/>
  <c r="D52" i="2"/>
  <c r="D48" i="2"/>
  <c r="D46" i="2"/>
  <c r="A45" i="3"/>
  <c r="A41" i="3"/>
  <c r="A37" i="3"/>
  <c r="A33" i="3"/>
  <c r="A29" i="3"/>
  <c r="A25" i="3"/>
  <c r="A21" i="3"/>
  <c r="A17" i="3"/>
  <c r="A13" i="3"/>
  <c r="B76" i="3"/>
  <c r="B72" i="3"/>
  <c r="B68" i="3"/>
  <c r="B64" i="3"/>
  <c r="B60" i="3"/>
  <c r="B56" i="3"/>
  <c r="B52" i="3"/>
  <c r="B48" i="3"/>
  <c r="B44" i="3"/>
  <c r="B40" i="3"/>
  <c r="B36" i="3"/>
  <c r="B32" i="3"/>
  <c r="B28" i="3"/>
  <c r="B24" i="3"/>
  <c r="B20" i="3"/>
  <c r="B12" i="3"/>
  <c r="D77" i="2"/>
  <c r="D73" i="2"/>
  <c r="D69" i="2"/>
  <c r="D65" i="2"/>
  <c r="D61" i="2"/>
  <c r="D57" i="2"/>
  <c r="D53" i="2"/>
  <c r="D49" i="2"/>
  <c r="D45" i="2"/>
  <c r="D41" i="2"/>
  <c r="D37" i="2"/>
  <c r="D33" i="2"/>
  <c r="D29" i="2"/>
  <c r="D25" i="2"/>
  <c r="D21" i="2"/>
  <c r="D17" i="2"/>
  <c r="D14" i="2"/>
  <c r="D10" i="2"/>
  <c r="D6" i="2"/>
  <c r="B78" i="3"/>
  <c r="B74" i="3"/>
  <c r="B70" i="3"/>
  <c r="B66" i="3"/>
  <c r="B62" i="3"/>
  <c r="B58" i="3"/>
  <c r="B54" i="3"/>
  <c r="B50" i="3"/>
  <c r="B42" i="3"/>
  <c r="B38" i="3"/>
  <c r="B34" i="3"/>
  <c r="B30" i="3"/>
  <c r="B26" i="3"/>
  <c r="B22" i="3"/>
  <c r="B18" i="3"/>
  <c r="B14" i="3"/>
  <c r="B6" i="3"/>
  <c r="E8" i="2"/>
  <c r="C6" i="3"/>
  <c r="C18" i="3"/>
  <c r="C5" i="3"/>
</calcChain>
</file>

<file path=xl/sharedStrings.xml><?xml version="1.0" encoding="utf-8"?>
<sst xmlns="http://schemas.openxmlformats.org/spreadsheetml/2006/main" count="352" uniqueCount="234">
  <si>
    <t>Mei</t>
  </si>
  <si>
    <t>Juni</t>
  </si>
  <si>
    <t>Juli</t>
  </si>
  <si>
    <t>September</t>
  </si>
  <si>
    <t>Ranking</t>
  </si>
  <si>
    <t>Totaal</t>
  </si>
  <si>
    <t>Te rijden KM:</t>
  </si>
  <si>
    <t>8u</t>
  </si>
  <si>
    <t>Gemiddelde snelheid</t>
  </si>
  <si>
    <t>Vertrekkers (inc.gasten)</t>
  </si>
  <si>
    <t>Lekke band</t>
  </si>
  <si>
    <t>Werkelijk afgelegde km's</t>
  </si>
  <si>
    <t>Naam</t>
  </si>
  <si>
    <t>Totaal KM</t>
  </si>
  <si>
    <t>JANSSENS</t>
  </si>
  <si>
    <t>Mark</t>
  </si>
  <si>
    <t>Raf</t>
  </si>
  <si>
    <t>JENS</t>
  </si>
  <si>
    <t>Fred</t>
  </si>
  <si>
    <t>MOUS</t>
  </si>
  <si>
    <t>Frans</t>
  </si>
  <si>
    <t>Ad</t>
  </si>
  <si>
    <t>SCHROYEN</t>
  </si>
  <si>
    <t>Jeroen</t>
  </si>
  <si>
    <t>SEPTEMBER</t>
  </si>
  <si>
    <t>Thierry</t>
  </si>
  <si>
    <t>VAN PUT</t>
  </si>
  <si>
    <t>Kevin</t>
  </si>
  <si>
    <t>Rudi</t>
  </si>
  <si>
    <t>VERHAEGEN</t>
  </si>
  <si>
    <t>Hugo</t>
  </si>
  <si>
    <t>Marco</t>
  </si>
  <si>
    <t>WIERSMA</t>
  </si>
  <si>
    <t>Siebrand</t>
  </si>
  <si>
    <t>Stefan</t>
  </si>
  <si>
    <t>BEEN</t>
  </si>
  <si>
    <t>René</t>
  </si>
  <si>
    <t>BEEN-Nagtegaal</t>
  </si>
  <si>
    <t>Esther</t>
  </si>
  <si>
    <t>BEREK</t>
  </si>
  <si>
    <t>Andy</t>
  </si>
  <si>
    <t>BEYERS</t>
  </si>
  <si>
    <t>Gert</t>
  </si>
  <si>
    <t>Ronny</t>
  </si>
  <si>
    <t>BOGAERTS</t>
  </si>
  <si>
    <t>CLAESSENS</t>
  </si>
  <si>
    <t>Dirk</t>
  </si>
  <si>
    <t>CLEIREN</t>
  </si>
  <si>
    <t>Bart</t>
  </si>
  <si>
    <t>DAMS</t>
  </si>
  <si>
    <t>Johan</t>
  </si>
  <si>
    <t>DE BRUIN</t>
  </si>
  <si>
    <t>Patrick</t>
  </si>
  <si>
    <t>DE MEYER</t>
  </si>
  <si>
    <t>Kurt</t>
  </si>
  <si>
    <t>DE SCHUTTER</t>
  </si>
  <si>
    <t>Jef</t>
  </si>
  <si>
    <t>DIERCKX</t>
  </si>
  <si>
    <t>Luc</t>
  </si>
  <si>
    <t>DINGEMANS</t>
  </si>
  <si>
    <t>Marc</t>
  </si>
  <si>
    <t>FRANCKEN</t>
  </si>
  <si>
    <t>Frank</t>
  </si>
  <si>
    <t>GUNS</t>
  </si>
  <si>
    <t>Serge</t>
  </si>
  <si>
    <t>JANSSEN JAN</t>
  </si>
  <si>
    <t>JUNIOR</t>
  </si>
  <si>
    <t>MAES</t>
  </si>
  <si>
    <t>Ivo</t>
  </si>
  <si>
    <t>MEES</t>
  </si>
  <si>
    <t>Alfons</t>
  </si>
  <si>
    <t>MERCY</t>
  </si>
  <si>
    <t>Quinten</t>
  </si>
  <si>
    <t>MEYVIS</t>
  </si>
  <si>
    <t>Bert</t>
  </si>
  <si>
    <t>MICHIELSEN</t>
  </si>
  <si>
    <t>Ronald</t>
  </si>
  <si>
    <t>PALS</t>
  </si>
  <si>
    <t>Sven</t>
  </si>
  <si>
    <t>SCHOEPEN</t>
  </si>
  <si>
    <t>SCHOUWAERTS</t>
  </si>
  <si>
    <t>Gaspareli</t>
  </si>
  <si>
    <t>Lieven</t>
  </si>
  <si>
    <t>STIJLEMAN</t>
  </si>
  <si>
    <t>VAN BEECK</t>
  </si>
  <si>
    <t>Joseph</t>
  </si>
  <si>
    <t>VAN DER POEL</t>
  </si>
  <si>
    <t>Jack</t>
  </si>
  <si>
    <t>VAN HOUTVEN</t>
  </si>
  <si>
    <t>VAN HUFFEL</t>
  </si>
  <si>
    <t>Karl</t>
  </si>
  <si>
    <t>VAN LOON</t>
  </si>
  <si>
    <t>Paul</t>
  </si>
  <si>
    <t>VANDEZANDE</t>
  </si>
  <si>
    <t>François</t>
  </si>
  <si>
    <t>Erwin</t>
  </si>
  <si>
    <t>VANREUSEL</t>
  </si>
  <si>
    <t>VERHOEVEN</t>
  </si>
  <si>
    <t>WESTERLINCK</t>
  </si>
  <si>
    <t>Febr.</t>
  </si>
  <si>
    <t>maart</t>
  </si>
  <si>
    <t>april</t>
  </si>
  <si>
    <t>mei</t>
  </si>
  <si>
    <t>juni</t>
  </si>
  <si>
    <t>juli</t>
  </si>
  <si>
    <t>oktob.</t>
  </si>
  <si>
    <t>ROBYN</t>
  </si>
  <si>
    <t>VREEKE</t>
  </si>
  <si>
    <t>Jonas</t>
  </si>
  <si>
    <t>GOVAERTS</t>
  </si>
  <si>
    <t>Bruno</t>
  </si>
  <si>
    <t>SCHITTECAT</t>
  </si>
  <si>
    <t>FRANCX</t>
  </si>
  <si>
    <t>Aug</t>
  </si>
  <si>
    <t>aug</t>
  </si>
  <si>
    <t>sep</t>
  </si>
  <si>
    <t>okt</t>
  </si>
  <si>
    <t>apr</t>
  </si>
  <si>
    <t>fe</t>
  </si>
  <si>
    <t>ma</t>
  </si>
  <si>
    <t>VAN DE WOUWER</t>
  </si>
  <si>
    <t>VAN NUETEN</t>
  </si>
  <si>
    <t>pasta</t>
  </si>
  <si>
    <t>zomer</t>
  </si>
  <si>
    <t>winteruur</t>
  </si>
  <si>
    <t>Bonifacius</t>
  </si>
  <si>
    <t>Roel</t>
  </si>
  <si>
    <t>GHEYLE</t>
  </si>
  <si>
    <t>KLEIMERS</t>
  </si>
  <si>
    <t>David</t>
  </si>
  <si>
    <t>Yves</t>
  </si>
  <si>
    <t>SMOLDERS</t>
  </si>
  <si>
    <t>VAN EEKELEN</t>
  </si>
  <si>
    <t xml:space="preserve">WILLEMSEN </t>
  </si>
  <si>
    <t>Lars</t>
  </si>
  <si>
    <t>Witse</t>
  </si>
  <si>
    <t>Tony</t>
  </si>
  <si>
    <t>JASPERS</t>
  </si>
  <si>
    <t>Theo</t>
  </si>
  <si>
    <t>FIFIELED</t>
  </si>
  <si>
    <t>Jordan</t>
  </si>
  <si>
    <t>PAELINCK</t>
  </si>
  <si>
    <t>Chris</t>
  </si>
  <si>
    <t>GEERTS</t>
  </si>
  <si>
    <t>EVERS</t>
  </si>
  <si>
    <t>Danny</t>
  </si>
  <si>
    <t>Christophe</t>
  </si>
  <si>
    <t>DE MOOR</t>
  </si>
  <si>
    <t>Eric</t>
  </si>
  <si>
    <t>Lorenz</t>
  </si>
  <si>
    <t>Robby</t>
  </si>
  <si>
    <t>DE KEULENAAR</t>
  </si>
  <si>
    <t>Remco</t>
  </si>
  <si>
    <t>VAN DE VELDE</t>
  </si>
  <si>
    <t>Reno</t>
  </si>
  <si>
    <t>DATUM :</t>
  </si>
  <si>
    <t>VAN HOOF</t>
  </si>
  <si>
    <t>?</t>
  </si>
  <si>
    <t>SNELDERS</t>
  </si>
  <si>
    <t>Sept</t>
  </si>
  <si>
    <t xml:space="preserve"> </t>
  </si>
  <si>
    <t>broodjes</t>
  </si>
  <si>
    <t>BOGAERT</t>
  </si>
  <si>
    <t>Ward</t>
  </si>
  <si>
    <t>andere onbekend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</si>
  <si>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</si>
  <si>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</si>
  <si>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</si>
  <si>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</si>
  <si>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</si>
  <si>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</si>
  <si>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</si>
  <si>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</si>
  <si>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</si>
  <si>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</si>
  <si>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</si>
  <si>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</si>
  <si>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</si>
  <si>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</si>
  <si>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</si>
  <si>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</si>
  <si>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</si>
  <si>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</si>
  <si>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</si>
  <si>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</si>
  <si>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</si>
  <si>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</si>
  <si>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</si>
  <si>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</si>
  <si>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</si>
  <si>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</si>
  <si>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</si>
  <si>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</si>
  <si>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</si>
  <si>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</si>
  <si>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</si>
  <si>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</si>
  <si>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</si>
  <si>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</si>
  <si>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</si>
  <si>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</si>
  <si>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</si>
  <si>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</si>
  <si>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</si>
  <si>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</si>
  <si>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</si>
  <si>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</si>
  <si>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Domien</t>
  </si>
  <si>
    <t>VAN DEUN</t>
  </si>
  <si>
    <t>Xavier</t>
  </si>
  <si>
    <t>Ferre</t>
  </si>
  <si>
    <t>DE BUYSSCHER</t>
  </si>
  <si>
    <t>MEEKERS</t>
  </si>
  <si>
    <t xml:space="preserve">KM's </t>
  </si>
  <si>
    <t>Afstand</t>
  </si>
  <si>
    <t>Vrijstuk</t>
  </si>
  <si>
    <t>:</t>
  </si>
  <si>
    <t>RENS</t>
  </si>
  <si>
    <t>Jay</t>
  </si>
  <si>
    <t>MEEUWSEN</t>
  </si>
  <si>
    <t>Thomas</t>
  </si>
  <si>
    <t>Mathias</t>
  </si>
  <si>
    <t>Tim</t>
  </si>
  <si>
    <t>ANTONISSEN</t>
  </si>
  <si>
    <t>Dany</t>
  </si>
  <si>
    <t>MICHIELS</t>
  </si>
  <si>
    <t>FRANKEN</t>
  </si>
  <si>
    <t>ROOIJMANS</t>
  </si>
  <si>
    <t>De klok</t>
  </si>
  <si>
    <t>TIMMERMANS</t>
  </si>
  <si>
    <t>??</t>
  </si>
  <si>
    <t>VAN NEUTEN</t>
  </si>
  <si>
    <t>Pol</t>
  </si>
  <si>
    <t>Okto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</si>
</sst>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i/>
      <u/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</font>
    <font>
      <b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FF990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/>
    <xf numFmtId="0" fontId="2" fillId="0" borderId="6" xfId="0" applyFont="1" applyBorder="1"/>
    <xf numFmtId="0" fontId="3" fillId="2" borderId="0" xfId="0" applyFont="1" applyFill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5" xfId="0" applyFont="1" applyBorder="1"/>
    <xf numFmtId="1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1" fontId="0" fillId="0" borderId="10" xfId="0" applyNumberFormat="1" applyBorder="1"/>
    <xf numFmtId="0" fontId="0" fillId="0" borderId="0" xfId="0" applyBorder="1"/>
    <xf numFmtId="0" fontId="4" fillId="0" borderId="1" xfId="0" applyFont="1" applyBorder="1"/>
    <xf numFmtId="0" fontId="2" fillId="0" borderId="4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1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9" xfId="0" applyNumberFormat="1" applyFont="1" applyBorder="1"/>
    <xf numFmtId="0" fontId="0" fillId="0" borderId="5" xfId="0" applyBorder="1" applyAlignment="1">
      <alignment horizontal="center"/>
    </xf>
    <xf numFmtId="1" fontId="2" fillId="0" borderId="14" xfId="0" applyNumberFormat="1" applyFont="1" applyBorder="1"/>
    <xf numFmtId="1" fontId="2" fillId="0" borderId="15" xfId="0" applyNumberFormat="1" applyFont="1" applyBorder="1"/>
    <xf numFmtId="0" fontId="5" fillId="0" borderId="0" xfId="0" applyFont="1"/>
    <xf numFmtId="0" fontId="1" fillId="0" borderId="1" xfId="0" applyFont="1" applyBorder="1"/>
    <xf numFmtId="1" fontId="1" fillId="0" borderId="1" xfId="0" applyNumberFormat="1" applyFont="1" applyBorder="1"/>
    <xf numFmtId="1" fontId="1" fillId="0" borderId="1" xfId="0" applyNumberFormat="1" applyFont="1" applyBorder="1"/>
    <xf numFmtId="0" fontId="2" fillId="0" borderId="11" xfId="0" applyFont="1" applyBorder="1" applyAlignment="1">
      <alignment horizontal="center"/>
    </xf>
    <xf numFmtId="0" fontId="0" fillId="0" borderId="3" xfId="0" applyBorder="1"/>
    <xf numFmtId="0" fontId="2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2" fillId="0" borderId="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13" xfId="0" applyBorder="1"/>
    <xf numFmtId="0" fontId="2" fillId="0" borderId="13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0" xfId="0" applyFont="1"/>
    <xf numFmtId="0" fontId="0" fillId="7" borderId="1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5" xfId="0" applyFont="1" applyBorder="1"/>
    <xf numFmtId="0" fontId="8" fillId="0" borderId="5" xfId="0" applyFont="1" applyBorder="1"/>
    <xf numFmtId="0" fontId="9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1" xfId="0" applyFont="1" applyBorder="1" applyAlignment="1"/>
    <xf numFmtId="0" fontId="2" fillId="0" borderId="1" xfId="0" applyFont="1" applyBorder="1" applyAlignment="1"/>
    <xf numFmtId="0" fontId="3" fillId="2" borderId="0" xfId="0" applyFont="1" applyFill="1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0" xfId="0" applyAlignment="1"/>
    <xf numFmtId="0" fontId="10" fillId="0" borderId="5" xfId="0" applyFont="1" applyBorder="1"/>
  </cellXfs>
  <cellStyles count="1">
    <cellStyle name="Normal" xfId="0" builtinId="0"/>
  </cellStyles>
  <dxfs count="49"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ck">
          <color auto="1"/>
        </left>
      </border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CCCC"/>
      <color rgb="FFFF99FF"/>
      <color rgb="FFFF9900"/>
      <color rgb="FF99CCFF"/>
      <color rgb="FFFFCC00"/>
      <color rgb="FFFF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5:AP89" totalsRowShown="0" dataDxfId="48" tableBorderDxfId="47">
  <autoFilter ref="A5:AP89"/>
  <tableColumns count="42">
    <tableColumn id="1" name="Column1" dataDxfId="46"/>
    <tableColumn id="2" name="Column2" dataDxfId="45"/>
    <tableColumn id="3" name="Column3" dataDxfId="44">
      <calculatedColumnFormula>IF($D6="","",RANK($D6,$D$4:$D$96,0))</calculatedColumnFormula>
    </tableColumn>
    <tableColumn id="4" name="Column4" dataDxfId="43"/>
    <tableColumn id="5" name="Column5" dataDxfId="42"/>
    <tableColumn id="6" name="Column6" dataDxfId="41"/>
    <tableColumn id="7" name="Column7" dataDxfId="40"/>
    <tableColumn id="8" name="Column8" dataDxfId="39"/>
    <tableColumn id="9" name="Column9" dataDxfId="38"/>
    <tableColumn id="10" name="Column10" dataDxfId="37"/>
    <tableColumn id="11" name="Column11" dataDxfId="36"/>
    <tableColumn id="12" name="Column12" dataDxfId="35"/>
    <tableColumn id="13" name="Column13" dataDxfId="34"/>
    <tableColumn id="14" name="Column14" dataDxfId="33"/>
    <tableColumn id="15" name="Column15" dataDxfId="32"/>
    <tableColumn id="16" name="Column16" dataDxfId="31"/>
    <tableColumn id="17" name="Column17" dataDxfId="30"/>
    <tableColumn id="18" name="Column18" dataDxfId="29"/>
    <tableColumn id="19" name="Column19" dataDxfId="28"/>
    <tableColumn id="20" name="Column20" dataDxfId="27"/>
    <tableColumn id="21" name="Column21" dataDxfId="26"/>
    <tableColumn id="22" name="Column22" dataDxfId="25"/>
    <tableColumn id="23" name="Column23" dataDxfId="24"/>
    <tableColumn id="24" name="Column24" dataDxfId="23"/>
    <tableColumn id="25" name="Column25" dataDxfId="22"/>
    <tableColumn id="26" name="Column26" dataDxfId="21"/>
    <tableColumn id="27" name="Column27" dataDxfId="20"/>
    <tableColumn id="28" name="Column28" dataDxfId="19"/>
    <tableColumn id="29" name="Column29" dataDxfId="18"/>
    <tableColumn id="30" name="Column30" dataDxfId="17"/>
    <tableColumn id="31" name="Column31" dataDxfId="16"/>
    <tableColumn id="32" name="Column32" dataDxfId="15"/>
    <tableColumn id="33" name="Column33" dataDxfId="14"/>
    <tableColumn id="34" name="Column34" dataDxfId="13"/>
    <tableColumn id="35" name="Column35" dataDxfId="12"/>
    <tableColumn id="36" name="Column36" dataDxfId="11"/>
    <tableColumn id="37" name="Column37" dataDxfId="10"/>
    <tableColumn id="38" name="Column38" dataDxfId="9"/>
    <tableColumn id="39" name="Column39" dataDxfId="8"/>
    <tableColumn id="40" name="Column40" dataDxfId="7"/>
    <tableColumn id="41" name="Column41" dataDxfId="6"/>
    <tableColumn id="42" name="Column42" dataDxfId="5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C56" totalsRowShown="0" headerRowBorderDxfId="1" tableBorderDxfId="0">
  <autoFilter ref="A3:C56"/>
  <tableColumns count="3">
    <tableColumn id="1" name="Column1"/>
    <tableColumn id="2" name="Column2"/>
    <tableColumn id="3" name="Column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94"/>
  <sheetViews>
    <sheetView tabSelected="1" topLeftCell="A70" workbookViewId="0">
      <pane xSplit="1" topLeftCell="AC1" activePane="topRight" state="frozen"/>
      <selection pane="topRight" activeCell="AP93" sqref="AP93"/>
    </sheetView>
  </sheetViews>
  <sheetFormatPr defaultRowHeight="12.75" x14ac:dyDescent="0.2"/>
  <cols>
    <col min="1" max="1" width="17.140625" customWidth="1"/>
    <col min="2" max="3" width="11.140625" customWidth="1"/>
    <col min="4" max="4" width="10.42578125" customWidth="1"/>
    <col min="5" max="32" width="7.28515625" customWidth="1"/>
    <col min="33" max="33" width="7.28515625" style="71" customWidth="1"/>
    <col min="34" max="42" width="7.28515625" customWidth="1"/>
  </cols>
  <sheetData>
    <row r="1" spans="1:99" x14ac:dyDescent="0.2">
      <c r="E1" s="2" t="s">
        <v>118</v>
      </c>
      <c r="F1" s="2" t="s">
        <v>119</v>
      </c>
      <c r="G1" s="2"/>
      <c r="H1" s="2"/>
      <c r="I1" s="2"/>
      <c r="J1" s="2"/>
      <c r="K1" s="2" t="s">
        <v>117</v>
      </c>
      <c r="L1" s="2"/>
      <c r="M1" s="2"/>
      <c r="N1" s="2"/>
      <c r="O1" s="2" t="s">
        <v>0</v>
      </c>
      <c r="P1" s="2"/>
      <c r="Q1" s="2"/>
      <c r="R1" s="2"/>
      <c r="S1" s="2"/>
      <c r="T1" s="2"/>
      <c r="U1" s="2" t="s">
        <v>1</v>
      </c>
      <c r="V1" s="2"/>
      <c r="W1" s="2"/>
      <c r="X1" s="2"/>
      <c r="Y1" s="2" t="s">
        <v>2</v>
      </c>
      <c r="Z1" s="2"/>
      <c r="AA1" s="2"/>
      <c r="AB1" s="2"/>
      <c r="AC1" s="2"/>
      <c r="AD1" s="2" t="s">
        <v>113</v>
      </c>
      <c r="AE1" s="2"/>
      <c r="AF1" s="2"/>
      <c r="AG1" s="65"/>
      <c r="AH1" s="2" t="s">
        <v>159</v>
      </c>
      <c r="AI1" s="2"/>
      <c r="AJ1" s="2"/>
      <c r="AK1" s="2"/>
      <c r="AL1" s="2" t="s">
        <v>116</v>
      </c>
      <c r="AM1" s="2"/>
      <c r="AN1" s="2"/>
      <c r="AO1" s="2" t="s">
        <v>160</v>
      </c>
      <c r="AP1" s="2"/>
      <c r="AQ1" s="2"/>
      <c r="AR1" s="2"/>
      <c r="AS1" s="2"/>
      <c r="AT1" s="2"/>
      <c r="AU1" s="2"/>
      <c r="AV1" s="2"/>
      <c r="AW1" s="2"/>
      <c r="AX1" s="2"/>
    </row>
    <row r="2" spans="1:99" x14ac:dyDescent="0.2">
      <c r="C2" s="4" t="s">
        <v>4</v>
      </c>
      <c r="D2" s="4" t="s">
        <v>5</v>
      </c>
      <c r="E2" s="6">
        <v>28</v>
      </c>
      <c r="F2" s="6">
        <v>6</v>
      </c>
      <c r="G2" s="6">
        <v>13</v>
      </c>
      <c r="H2" s="6">
        <v>20</v>
      </c>
      <c r="I2" s="6">
        <v>27</v>
      </c>
      <c r="J2" s="6">
        <v>28</v>
      </c>
      <c r="K2" s="6">
        <v>3</v>
      </c>
      <c r="L2" s="6">
        <v>10</v>
      </c>
      <c r="M2" s="6">
        <v>17</v>
      </c>
      <c r="N2" s="6">
        <v>24</v>
      </c>
      <c r="O2" s="6">
        <v>1</v>
      </c>
      <c r="P2" s="6">
        <v>5</v>
      </c>
      <c r="Q2" s="6">
        <v>8</v>
      </c>
      <c r="R2" s="6">
        <v>16</v>
      </c>
      <c r="S2" s="6">
        <v>22</v>
      </c>
      <c r="T2" s="6">
        <v>29</v>
      </c>
      <c r="U2" s="6">
        <v>5</v>
      </c>
      <c r="V2" s="6">
        <v>12</v>
      </c>
      <c r="W2" s="6">
        <v>19</v>
      </c>
      <c r="X2" s="6">
        <v>26</v>
      </c>
      <c r="Y2" s="6">
        <v>3</v>
      </c>
      <c r="Z2" s="6">
        <v>10</v>
      </c>
      <c r="AA2" s="6">
        <v>17</v>
      </c>
      <c r="AB2" s="6">
        <v>24</v>
      </c>
      <c r="AC2" s="6">
        <v>31</v>
      </c>
      <c r="AD2" s="6">
        <v>7</v>
      </c>
      <c r="AE2" s="6">
        <v>14</v>
      </c>
      <c r="AF2" s="6">
        <v>21</v>
      </c>
      <c r="AG2" s="66">
        <v>28</v>
      </c>
      <c r="AH2" s="6">
        <v>4</v>
      </c>
      <c r="AI2" s="6">
        <v>11</v>
      </c>
      <c r="AJ2" s="6">
        <v>18</v>
      </c>
      <c r="AK2" s="6">
        <v>25</v>
      </c>
      <c r="AL2" s="6">
        <v>2</v>
      </c>
      <c r="AM2" s="6">
        <v>9</v>
      </c>
      <c r="AN2" s="6">
        <v>16</v>
      </c>
      <c r="AO2" s="6">
        <v>23</v>
      </c>
      <c r="AP2" s="6">
        <v>30</v>
      </c>
      <c r="AQ2" s="5"/>
      <c r="AR2" s="5"/>
      <c r="AS2" s="5"/>
      <c r="AT2" s="5"/>
      <c r="AU2" s="5"/>
      <c r="AV2" s="5"/>
      <c r="AW2" s="5"/>
      <c r="AX2" s="5"/>
    </row>
    <row r="3" spans="1:99" x14ac:dyDescent="0.2">
      <c r="A3" s="8" t="s">
        <v>6</v>
      </c>
      <c r="C3" s="9">
        <v>2016</v>
      </c>
      <c r="D3" s="9"/>
      <c r="E3" s="10">
        <v>70</v>
      </c>
      <c r="F3" s="10">
        <v>80</v>
      </c>
      <c r="G3" s="10">
        <v>80</v>
      </c>
      <c r="H3" s="10">
        <v>85</v>
      </c>
      <c r="I3" s="10">
        <v>85</v>
      </c>
      <c r="J3" s="10">
        <v>100</v>
      </c>
      <c r="K3" s="10">
        <v>85</v>
      </c>
      <c r="L3" s="10">
        <v>89</v>
      </c>
      <c r="M3" s="10">
        <v>85</v>
      </c>
      <c r="N3" s="10">
        <v>85</v>
      </c>
      <c r="O3" s="10">
        <v>85</v>
      </c>
      <c r="P3" s="10">
        <v>86</v>
      </c>
      <c r="Q3" s="10">
        <v>166</v>
      </c>
      <c r="R3" s="10">
        <v>100</v>
      </c>
      <c r="S3" s="10">
        <v>100</v>
      </c>
      <c r="T3" s="10">
        <v>95</v>
      </c>
      <c r="U3" s="10">
        <v>95</v>
      </c>
      <c r="V3" s="10">
        <v>120</v>
      </c>
      <c r="W3" s="10">
        <v>95</v>
      </c>
      <c r="X3" s="10">
        <v>95</v>
      </c>
      <c r="Y3" s="10">
        <v>165</v>
      </c>
      <c r="Z3" s="10">
        <v>95</v>
      </c>
      <c r="AA3" s="10">
        <v>95</v>
      </c>
      <c r="AB3" s="10">
        <v>100</v>
      </c>
      <c r="AC3" s="10">
        <v>100</v>
      </c>
      <c r="AD3" s="10">
        <v>100</v>
      </c>
      <c r="AE3" s="10">
        <v>98</v>
      </c>
      <c r="AF3" s="10">
        <v>98</v>
      </c>
      <c r="AG3" s="67">
        <v>95</v>
      </c>
      <c r="AH3" s="10">
        <v>100</v>
      </c>
      <c r="AI3" s="10">
        <v>88</v>
      </c>
      <c r="AJ3" s="10">
        <v>89</v>
      </c>
      <c r="AK3" s="10">
        <v>80</v>
      </c>
      <c r="AL3" s="10">
        <v>90</v>
      </c>
      <c r="AM3" s="10">
        <v>90</v>
      </c>
      <c r="AN3" s="10">
        <v>70</v>
      </c>
      <c r="AO3" s="10">
        <v>70</v>
      </c>
      <c r="AP3" s="10">
        <v>70</v>
      </c>
      <c r="AQ3" s="10"/>
      <c r="AR3" s="10"/>
      <c r="AS3" s="10"/>
      <c r="AT3" s="10"/>
      <c r="AU3" s="10"/>
      <c r="AV3" s="10"/>
      <c r="AW3" s="10"/>
      <c r="AX3" s="10"/>
    </row>
    <row r="4" spans="1:99" x14ac:dyDescent="0.2">
      <c r="A4" s="11"/>
      <c r="B4" s="12"/>
      <c r="C4" s="13"/>
      <c r="D4" s="14"/>
      <c r="E4" s="15"/>
      <c r="F4" s="15"/>
      <c r="G4" s="15"/>
      <c r="H4" s="15"/>
      <c r="I4" s="15" t="s">
        <v>123</v>
      </c>
      <c r="J4" s="15" t="s">
        <v>161</v>
      </c>
      <c r="K4" s="15" t="s">
        <v>160</v>
      </c>
      <c r="L4" s="15" t="s">
        <v>160</v>
      </c>
      <c r="M4" s="15"/>
      <c r="N4" s="15"/>
      <c r="O4" s="15"/>
      <c r="P4" s="15"/>
      <c r="Q4" s="58" t="s">
        <v>7</v>
      </c>
      <c r="R4" s="15"/>
      <c r="S4" s="15"/>
      <c r="T4" s="15"/>
      <c r="U4" s="15" t="s">
        <v>160</v>
      </c>
      <c r="V4" s="58" t="s">
        <v>7</v>
      </c>
      <c r="W4" s="15"/>
      <c r="X4" s="15"/>
      <c r="Y4" s="58" t="s">
        <v>7</v>
      </c>
      <c r="AA4" s="15"/>
      <c r="AB4" s="15"/>
      <c r="AC4" s="15"/>
      <c r="AD4" s="15"/>
      <c r="AE4" s="15"/>
      <c r="AF4" s="15"/>
      <c r="AG4" s="68"/>
      <c r="AH4" s="15" t="s">
        <v>160</v>
      </c>
      <c r="AI4" s="15" t="s">
        <v>122</v>
      </c>
      <c r="AJ4" s="15" t="s">
        <v>228</v>
      </c>
      <c r="AK4" s="15" t="s">
        <v>160</v>
      </c>
      <c r="AL4" s="15"/>
      <c r="AM4" s="15"/>
      <c r="AN4" s="15"/>
      <c r="AO4" s="15"/>
      <c r="AP4" s="58" t="s">
        <v>124</v>
      </c>
      <c r="AQ4" s="15"/>
      <c r="AR4" s="15"/>
      <c r="AS4" s="15"/>
      <c r="AT4" s="15"/>
      <c r="AU4" s="15"/>
      <c r="AV4" s="15"/>
      <c r="AW4" s="15"/>
      <c r="AX4" s="15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</row>
    <row r="5" spans="1:99" hidden="1" x14ac:dyDescent="0.2">
      <c r="A5" s="18" t="s">
        <v>165</v>
      </c>
      <c r="B5" s="18" t="s">
        <v>166</v>
      </c>
      <c r="C5" s="13" t="s">
        <v>167</v>
      </c>
      <c r="D5" s="19" t="s">
        <v>168</v>
      </c>
      <c r="E5" s="20" t="s">
        <v>169</v>
      </c>
      <c r="F5" s="20" t="s">
        <v>170</v>
      </c>
      <c r="G5" s="20" t="s">
        <v>171</v>
      </c>
      <c r="H5" s="20" t="s">
        <v>172</v>
      </c>
      <c r="I5" s="20" t="s">
        <v>173</v>
      </c>
      <c r="J5" s="20" t="s">
        <v>174</v>
      </c>
      <c r="K5" s="20" t="s">
        <v>175</v>
      </c>
      <c r="L5" s="20" t="s">
        <v>176</v>
      </c>
      <c r="M5" s="20" t="s">
        <v>177</v>
      </c>
      <c r="N5" s="20" t="s">
        <v>178</v>
      </c>
      <c r="O5" s="20" t="s">
        <v>179</v>
      </c>
      <c r="P5" s="20" t="s">
        <v>180</v>
      </c>
      <c r="Q5" s="20" t="s">
        <v>181</v>
      </c>
      <c r="R5" s="20" t="s">
        <v>182</v>
      </c>
      <c r="S5" s="20" t="s">
        <v>183</v>
      </c>
      <c r="T5" s="20" t="s">
        <v>184</v>
      </c>
      <c r="U5" s="20" t="s">
        <v>185</v>
      </c>
      <c r="V5" s="20" t="s">
        <v>186</v>
      </c>
      <c r="W5" s="20" t="s">
        <v>187</v>
      </c>
      <c r="X5" s="20" t="s">
        <v>188</v>
      </c>
      <c r="Y5" s="20" t="s">
        <v>189</v>
      </c>
      <c r="Z5" s="20" t="s">
        <v>190</v>
      </c>
      <c r="AA5" s="20" t="s">
        <v>191</v>
      </c>
      <c r="AB5" s="20" t="s">
        <v>192</v>
      </c>
      <c r="AC5" s="20" t="s">
        <v>193</v>
      </c>
      <c r="AD5" s="20" t="s">
        <v>194</v>
      </c>
      <c r="AE5" s="20" t="s">
        <v>195</v>
      </c>
      <c r="AF5" s="20" t="s">
        <v>196</v>
      </c>
      <c r="AG5" s="69" t="s">
        <v>197</v>
      </c>
      <c r="AH5" s="20" t="s">
        <v>198</v>
      </c>
      <c r="AI5" s="20" t="s">
        <v>199</v>
      </c>
      <c r="AJ5" s="20" t="s">
        <v>200</v>
      </c>
      <c r="AK5" s="20" t="s">
        <v>201</v>
      </c>
      <c r="AL5" s="20" t="s">
        <v>202</v>
      </c>
      <c r="AM5" s="20" t="s">
        <v>203</v>
      </c>
      <c r="AN5" s="20" t="s">
        <v>204</v>
      </c>
      <c r="AO5" s="20" t="s">
        <v>205</v>
      </c>
      <c r="AP5" s="20" t="s">
        <v>206</v>
      </c>
      <c r="AQ5" s="26"/>
      <c r="AR5" s="26"/>
      <c r="AS5" s="26"/>
      <c r="AT5" s="26"/>
      <c r="AU5" s="26"/>
      <c r="AV5" s="26"/>
      <c r="AW5" s="26"/>
      <c r="AX5" s="26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</row>
    <row r="6" spans="1:99" x14ac:dyDescent="0.2">
      <c r="A6" s="18" t="str">
        <f>'Namen deelnemers'!A3</f>
        <v>BEREK</v>
      </c>
      <c r="B6" s="18" t="str">
        <f>'Namen deelnemers'!B3</f>
        <v>Andy</v>
      </c>
      <c r="C6" s="13">
        <f>IF($D6="","",RANK($D6,$D$4:$D$89,0))</f>
        <v>26</v>
      </c>
      <c r="D6" s="19">
        <f t="shared" ref="D6:D34" si="0">SUM(E6:AP6)</f>
        <v>853</v>
      </c>
      <c r="E6" s="59"/>
      <c r="F6" s="59"/>
      <c r="G6" s="59"/>
      <c r="H6" s="59">
        <v>86</v>
      </c>
      <c r="I6" s="59"/>
      <c r="J6" s="59"/>
      <c r="K6" s="59"/>
      <c r="L6" s="59"/>
      <c r="M6" s="59"/>
      <c r="N6" s="59"/>
      <c r="O6" s="59">
        <v>90</v>
      </c>
      <c r="P6" s="59"/>
      <c r="Q6" s="59"/>
      <c r="R6" s="59">
        <v>100</v>
      </c>
      <c r="S6" s="59"/>
      <c r="T6" s="59"/>
      <c r="U6" s="59"/>
      <c r="V6" s="59"/>
      <c r="W6" s="59">
        <v>100</v>
      </c>
      <c r="X6" s="59">
        <v>95</v>
      </c>
      <c r="Y6" s="59"/>
      <c r="Z6" s="59">
        <v>100</v>
      </c>
      <c r="AA6" s="59"/>
      <c r="AB6" s="59"/>
      <c r="AC6" s="59"/>
      <c r="AD6" s="59">
        <v>98</v>
      </c>
      <c r="AE6" s="59">
        <v>98</v>
      </c>
      <c r="AF6" s="59"/>
      <c r="AG6" s="69"/>
      <c r="AH6" s="59"/>
      <c r="AI6" s="59">
        <v>86</v>
      </c>
      <c r="AJ6" s="59"/>
      <c r="AK6" s="59"/>
      <c r="AL6" s="59"/>
      <c r="AM6" s="59"/>
      <c r="AN6" s="59"/>
      <c r="AO6" s="59"/>
      <c r="AP6" s="59"/>
      <c r="AQ6" s="26"/>
      <c r="AR6" s="26"/>
      <c r="AS6" s="26"/>
      <c r="AT6" s="26"/>
      <c r="AU6" s="26"/>
      <c r="AV6" s="26"/>
      <c r="AW6" s="26"/>
      <c r="AX6" s="26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</row>
    <row r="7" spans="1:99" hidden="1" x14ac:dyDescent="0.2">
      <c r="A7" s="18" t="str">
        <f>'Namen deelnemers'!A4</f>
        <v>BEYERS</v>
      </c>
      <c r="B7" s="18" t="str">
        <f>'Namen deelnemers'!B4</f>
        <v>Gert</v>
      </c>
      <c r="C7" s="13">
        <f t="shared" ref="C7:C65" si="1">IF($D7="","",RANK($D7,$D$4:$D$80,0))</f>
        <v>48</v>
      </c>
      <c r="D7" s="19">
        <f t="shared" si="0"/>
        <v>0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9"/>
      <c r="AH7" s="59"/>
      <c r="AI7" s="59"/>
      <c r="AJ7" s="59"/>
      <c r="AK7" s="59"/>
      <c r="AL7" s="59"/>
      <c r="AM7" s="59"/>
      <c r="AN7" s="59"/>
      <c r="AO7" s="59"/>
      <c r="AP7" s="59"/>
      <c r="AQ7" s="26"/>
      <c r="AR7" s="26"/>
      <c r="AS7" s="26"/>
      <c r="AT7" s="26"/>
      <c r="AU7" s="26"/>
      <c r="AV7" s="26"/>
      <c r="AW7" s="26"/>
      <c r="AX7" s="26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</row>
    <row r="8" spans="1:99" hidden="1" x14ac:dyDescent="0.2">
      <c r="A8" s="18" t="str">
        <f>'Namen deelnemers'!A5</f>
        <v>BOGAERTS</v>
      </c>
      <c r="B8" s="18" t="str">
        <f>'Namen deelnemers'!B5</f>
        <v>Bonifacius</v>
      </c>
      <c r="C8" s="13">
        <f t="shared" si="1"/>
        <v>48</v>
      </c>
      <c r="D8" s="19">
        <f t="shared" si="0"/>
        <v>0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15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9"/>
      <c r="AH8" s="59"/>
      <c r="AI8" s="59"/>
      <c r="AJ8" s="59"/>
      <c r="AK8" s="59"/>
      <c r="AL8" s="59"/>
      <c r="AM8" s="59"/>
      <c r="AN8" s="59"/>
      <c r="AO8" s="59"/>
      <c r="AP8" s="59"/>
      <c r="AQ8" s="26"/>
      <c r="AR8" s="26"/>
      <c r="AS8" s="26"/>
      <c r="AT8" s="26"/>
      <c r="AU8" s="26"/>
      <c r="AV8" s="26"/>
      <c r="AW8" s="26"/>
      <c r="AX8" s="26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</row>
    <row r="9" spans="1:99" x14ac:dyDescent="0.2">
      <c r="A9" s="18" t="str">
        <f>'Namen deelnemers'!A6</f>
        <v>BOGAERT</v>
      </c>
      <c r="B9" s="18" t="str">
        <f>'Namen deelnemers'!B6</f>
        <v>Ward</v>
      </c>
      <c r="C9" s="13">
        <f>IF($D9="","",RANK($D9,$D$4:$D$89,0))</f>
        <v>28</v>
      </c>
      <c r="D9" s="19">
        <f t="shared" si="0"/>
        <v>738</v>
      </c>
      <c r="E9" s="59"/>
      <c r="F9" s="59"/>
      <c r="G9" s="59"/>
      <c r="H9" s="59"/>
      <c r="I9" s="59"/>
      <c r="J9" s="59"/>
      <c r="K9" s="59"/>
      <c r="L9" s="59"/>
      <c r="M9" s="59">
        <v>91</v>
      </c>
      <c r="N9" s="59"/>
      <c r="O9" s="59"/>
      <c r="P9" s="59">
        <v>84</v>
      </c>
      <c r="Q9" s="59"/>
      <c r="R9" s="59">
        <v>100</v>
      </c>
      <c r="S9" s="59">
        <v>93</v>
      </c>
      <c r="T9" s="59"/>
      <c r="U9" s="59">
        <v>98</v>
      </c>
      <c r="V9" s="59"/>
      <c r="W9" s="59"/>
      <c r="X9" s="59">
        <v>95</v>
      </c>
      <c r="Y9" s="59"/>
      <c r="Z9" s="59"/>
      <c r="AA9" s="59"/>
      <c r="AB9" s="59"/>
      <c r="AC9" s="59">
        <v>100</v>
      </c>
      <c r="AD9" s="59"/>
      <c r="AE9" s="59"/>
      <c r="AF9" s="59"/>
      <c r="AG9" s="69"/>
      <c r="AH9" s="59"/>
      <c r="AI9" s="59"/>
      <c r="AJ9" s="59"/>
      <c r="AK9" s="59"/>
      <c r="AL9" s="59"/>
      <c r="AM9" s="59"/>
      <c r="AN9" s="59"/>
      <c r="AO9" s="59"/>
      <c r="AP9" s="59">
        <v>77</v>
      </c>
      <c r="AQ9" s="26"/>
      <c r="AR9" s="26"/>
      <c r="AS9" s="26"/>
      <c r="AT9" s="26"/>
      <c r="AU9" s="26"/>
      <c r="AV9" s="26"/>
      <c r="AW9" s="26"/>
      <c r="AX9" s="26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</row>
    <row r="10" spans="1:99" x14ac:dyDescent="0.2">
      <c r="A10" s="18" t="str">
        <f>'Namen deelnemers'!A7</f>
        <v>CLAESSENS</v>
      </c>
      <c r="B10" s="18" t="str">
        <f>'Namen deelnemers'!B7</f>
        <v>Dirk</v>
      </c>
      <c r="C10" s="13">
        <f>IF($D10="","",RANK($D10,$D$4:$D$89,0))</f>
        <v>5</v>
      </c>
      <c r="D10" s="19">
        <f t="shared" si="0"/>
        <v>2353</v>
      </c>
      <c r="E10" s="59">
        <v>70</v>
      </c>
      <c r="F10" s="59">
        <v>75</v>
      </c>
      <c r="G10" s="59">
        <v>82</v>
      </c>
      <c r="H10" s="59">
        <v>86</v>
      </c>
      <c r="I10" s="59"/>
      <c r="J10" s="59"/>
      <c r="K10" s="59">
        <v>94</v>
      </c>
      <c r="L10" s="59">
        <v>92</v>
      </c>
      <c r="M10" s="59">
        <v>91</v>
      </c>
      <c r="N10" s="59"/>
      <c r="O10" s="59">
        <v>90</v>
      </c>
      <c r="P10" s="59">
        <v>84</v>
      </c>
      <c r="Q10" s="59">
        <v>170</v>
      </c>
      <c r="R10" s="59"/>
      <c r="S10" s="59">
        <v>93</v>
      </c>
      <c r="T10" s="59">
        <v>100</v>
      </c>
      <c r="U10" s="59">
        <v>98</v>
      </c>
      <c r="V10" s="59">
        <v>129</v>
      </c>
      <c r="W10" s="59"/>
      <c r="X10" s="59">
        <v>95</v>
      </c>
      <c r="Y10" s="59"/>
      <c r="Z10" s="59"/>
      <c r="AA10" s="59">
        <v>98</v>
      </c>
      <c r="AB10" s="59">
        <v>98</v>
      </c>
      <c r="AC10" s="59">
        <v>100</v>
      </c>
      <c r="AD10" s="59">
        <v>98</v>
      </c>
      <c r="AE10" s="59">
        <v>98</v>
      </c>
      <c r="AF10" s="59"/>
      <c r="AG10" s="69"/>
      <c r="AH10" s="59">
        <v>92</v>
      </c>
      <c r="AI10" s="59">
        <v>86</v>
      </c>
      <c r="AJ10" s="59">
        <v>89</v>
      </c>
      <c r="AK10" s="59"/>
      <c r="AL10" s="59"/>
      <c r="AM10" s="59"/>
      <c r="AN10" s="59">
        <v>65</v>
      </c>
      <c r="AO10" s="59">
        <v>80</v>
      </c>
      <c r="AP10" s="59"/>
      <c r="AQ10" s="26"/>
      <c r="AR10" s="26"/>
      <c r="AS10" s="26"/>
      <c r="AT10" s="26"/>
      <c r="AU10" s="26"/>
      <c r="AV10" s="26"/>
      <c r="AW10" s="26"/>
      <c r="AX10" s="26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</row>
    <row r="11" spans="1:99" hidden="1" x14ac:dyDescent="0.2">
      <c r="A11" s="18" t="str">
        <f>'Namen deelnemers'!A8</f>
        <v>CLEIREN</v>
      </c>
      <c r="B11" s="18" t="str">
        <f>'Namen deelnemers'!B8</f>
        <v>Bart</v>
      </c>
      <c r="C11" s="13">
        <f t="shared" si="1"/>
        <v>48</v>
      </c>
      <c r="D11" s="19">
        <f t="shared" si="0"/>
        <v>0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69"/>
      <c r="AH11" s="59"/>
      <c r="AI11" s="59"/>
      <c r="AJ11" s="59"/>
      <c r="AK11" s="59"/>
      <c r="AL11" s="59"/>
      <c r="AM11" s="59"/>
      <c r="AN11" s="59"/>
      <c r="AO11" s="59"/>
      <c r="AP11" s="59"/>
      <c r="AQ11" s="26"/>
      <c r="AR11" s="26"/>
      <c r="AS11" s="26"/>
      <c r="AT11" s="26"/>
      <c r="AU11" s="26"/>
      <c r="AV11" s="26"/>
      <c r="AW11" s="26"/>
      <c r="AX11" s="26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</row>
    <row r="12" spans="1:99" hidden="1" x14ac:dyDescent="0.2">
      <c r="A12" s="18" t="str">
        <f>'Namen deelnemers'!A9</f>
        <v>DAMS</v>
      </c>
      <c r="B12" s="18" t="str">
        <f>'Namen deelnemers'!B9</f>
        <v>Johan</v>
      </c>
      <c r="C12" s="13">
        <f t="shared" si="1"/>
        <v>48</v>
      </c>
      <c r="D12" s="19">
        <f t="shared" si="0"/>
        <v>0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9"/>
      <c r="AH12" s="59"/>
      <c r="AI12" s="59"/>
      <c r="AJ12" s="59"/>
      <c r="AK12" s="59"/>
      <c r="AL12" s="59"/>
      <c r="AM12" s="59"/>
      <c r="AN12" s="59"/>
      <c r="AO12" s="59"/>
      <c r="AP12" s="59"/>
      <c r="AQ12" s="26"/>
      <c r="AR12" s="26"/>
      <c r="AS12" s="26"/>
      <c r="AT12" s="26"/>
      <c r="AU12" s="26"/>
      <c r="AV12" s="26"/>
      <c r="AW12" s="26"/>
      <c r="AX12" s="26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</row>
    <row r="13" spans="1:99" hidden="1" x14ac:dyDescent="0.2">
      <c r="A13" s="18" t="str">
        <f>'Namen deelnemers'!A10</f>
        <v>DAMS</v>
      </c>
      <c r="B13" s="18" t="str">
        <f>'Namen deelnemers'!B10</f>
        <v>Christophe</v>
      </c>
      <c r="C13" s="13">
        <f t="shared" si="1"/>
        <v>48</v>
      </c>
      <c r="D13" s="19">
        <f t="shared" si="0"/>
        <v>0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9"/>
      <c r="AH13" s="59"/>
      <c r="AI13" s="59"/>
      <c r="AJ13" s="59"/>
      <c r="AK13" s="59"/>
      <c r="AL13" s="59"/>
      <c r="AM13" s="59"/>
      <c r="AN13" s="59"/>
      <c r="AO13" s="59"/>
      <c r="AP13" s="59"/>
      <c r="AQ13" s="26"/>
      <c r="AR13" s="26"/>
      <c r="AS13" s="26"/>
      <c r="AT13" s="26"/>
      <c r="AU13" s="26"/>
      <c r="AV13" s="26"/>
      <c r="AW13" s="26"/>
      <c r="AX13" s="26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</row>
    <row r="14" spans="1:99" hidden="1" x14ac:dyDescent="0.2">
      <c r="A14" s="18" t="str">
        <f>'Namen deelnemers'!A11</f>
        <v>DE BRUIN</v>
      </c>
      <c r="B14" s="18" t="str">
        <f>'Namen deelnemers'!B11</f>
        <v>Patrick</v>
      </c>
      <c r="C14" s="13">
        <f t="shared" si="1"/>
        <v>48</v>
      </c>
      <c r="D14" s="19">
        <f t="shared" si="0"/>
        <v>0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9"/>
      <c r="AH14" s="59"/>
      <c r="AI14" s="59"/>
      <c r="AJ14" s="59"/>
      <c r="AK14" s="59"/>
      <c r="AL14" s="59"/>
      <c r="AM14" s="59"/>
      <c r="AN14" s="59"/>
      <c r="AO14" s="59"/>
      <c r="AP14" s="59"/>
      <c r="AQ14" s="26"/>
      <c r="AR14" s="26"/>
      <c r="AS14" s="26"/>
      <c r="AT14" s="26"/>
      <c r="AU14" s="26"/>
      <c r="AV14" s="26"/>
      <c r="AW14" s="26"/>
      <c r="AX14" s="26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</row>
    <row r="15" spans="1:99" hidden="1" x14ac:dyDescent="0.2">
      <c r="A15" s="18" t="str">
        <f>'Namen deelnemers'!A12</f>
        <v>DE KEULENAAR</v>
      </c>
      <c r="B15" s="18" t="s">
        <v>154</v>
      </c>
      <c r="C15" s="13">
        <f t="shared" si="1"/>
        <v>48</v>
      </c>
      <c r="D15" s="19">
        <f t="shared" si="0"/>
        <v>0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9"/>
      <c r="AH15" s="59"/>
      <c r="AI15" s="59"/>
      <c r="AJ15" s="59"/>
      <c r="AK15" s="59"/>
      <c r="AL15" s="59"/>
      <c r="AM15" s="59"/>
      <c r="AN15" s="59"/>
      <c r="AO15" s="59"/>
      <c r="AP15" s="59"/>
      <c r="AQ15" s="26"/>
      <c r="AR15" s="26"/>
      <c r="AS15" s="26"/>
      <c r="AT15" s="26"/>
      <c r="AU15" s="26"/>
      <c r="AV15" s="26"/>
      <c r="AW15" s="26"/>
      <c r="AX15" s="26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</row>
    <row r="16" spans="1:99" x14ac:dyDescent="0.2">
      <c r="A16" s="18" t="str">
        <f>'Namen deelnemers'!A13</f>
        <v>DE MEYER</v>
      </c>
      <c r="B16" s="18" t="str">
        <f>'Namen deelnemers'!B13</f>
        <v>Kurt</v>
      </c>
      <c r="C16" s="13">
        <f>IF($D16="","",RANK($D16,$D$4:$D$89,0))</f>
        <v>55</v>
      </c>
      <c r="D16" s="19">
        <f t="shared" si="0"/>
        <v>70</v>
      </c>
      <c r="E16" s="59">
        <v>70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9"/>
      <c r="AH16" s="59"/>
      <c r="AI16" s="59"/>
      <c r="AJ16" s="59"/>
      <c r="AK16" s="59"/>
      <c r="AL16" s="59"/>
      <c r="AM16" s="59"/>
      <c r="AN16" s="59"/>
      <c r="AO16" s="59"/>
      <c r="AP16" s="59"/>
      <c r="AQ16" s="26"/>
      <c r="AR16" s="26"/>
      <c r="AS16" s="26"/>
      <c r="AT16" s="26"/>
      <c r="AU16" s="26"/>
      <c r="AV16" s="26"/>
      <c r="AW16" s="26"/>
      <c r="AX16" s="26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</row>
    <row r="17" spans="1:99" x14ac:dyDescent="0.2">
      <c r="A17" s="18" t="str">
        <f>'Namen deelnemers'!A15</f>
        <v>DE SCHUTTER</v>
      </c>
      <c r="B17" s="18" t="str">
        <f>'Namen deelnemers'!B15</f>
        <v>Jef</v>
      </c>
      <c r="C17" s="13">
        <f>IF($D17="","",RANK($D17,$D$4:$D$89,0))</f>
        <v>13</v>
      </c>
      <c r="D17" s="19">
        <f t="shared" si="0"/>
        <v>1810</v>
      </c>
      <c r="E17" s="59">
        <v>70</v>
      </c>
      <c r="F17" s="59">
        <v>75</v>
      </c>
      <c r="G17" s="59">
        <v>82</v>
      </c>
      <c r="H17" s="59">
        <v>86</v>
      </c>
      <c r="I17" s="59"/>
      <c r="J17" s="59"/>
      <c r="K17" s="59">
        <v>94</v>
      </c>
      <c r="L17" s="59">
        <v>92</v>
      </c>
      <c r="M17" s="59">
        <v>91</v>
      </c>
      <c r="N17" s="59">
        <v>86</v>
      </c>
      <c r="O17" s="59">
        <v>30</v>
      </c>
      <c r="P17" s="59"/>
      <c r="Q17" s="59"/>
      <c r="R17" s="59"/>
      <c r="S17" s="59">
        <v>93</v>
      </c>
      <c r="T17" s="59">
        <v>100</v>
      </c>
      <c r="U17" s="59"/>
      <c r="V17" s="59">
        <v>129</v>
      </c>
      <c r="W17" s="59">
        <v>100</v>
      </c>
      <c r="X17" s="59"/>
      <c r="Y17" s="59"/>
      <c r="Z17" s="59">
        <v>100</v>
      </c>
      <c r="AA17" s="59">
        <v>98</v>
      </c>
      <c r="AB17" s="59">
        <v>98</v>
      </c>
      <c r="AC17" s="59">
        <v>100</v>
      </c>
      <c r="AD17" s="59"/>
      <c r="AE17" s="59"/>
      <c r="AF17" s="59"/>
      <c r="AG17" s="69"/>
      <c r="AH17" s="59">
        <v>92</v>
      </c>
      <c r="AI17" s="59"/>
      <c r="AJ17" s="59">
        <v>89</v>
      </c>
      <c r="AK17" s="59">
        <v>105</v>
      </c>
      <c r="AL17" s="59"/>
      <c r="AM17" s="59"/>
      <c r="AN17" s="59"/>
      <c r="AO17" s="59"/>
      <c r="AP17" s="59"/>
      <c r="AQ17" s="26"/>
      <c r="AR17" s="26"/>
      <c r="AS17" s="26"/>
      <c r="AT17" s="26"/>
      <c r="AU17" s="26"/>
      <c r="AV17" s="26"/>
      <c r="AW17" s="26"/>
      <c r="AX17" s="26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</row>
    <row r="18" spans="1:99" hidden="1" x14ac:dyDescent="0.2">
      <c r="A18" s="18" t="str">
        <f>'Namen deelnemers'!A16</f>
        <v>DIERCKX</v>
      </c>
      <c r="B18" s="18" t="str">
        <f>'Namen deelnemers'!B16</f>
        <v>Luc</v>
      </c>
      <c r="C18" s="13">
        <f t="shared" si="1"/>
        <v>48</v>
      </c>
      <c r="D18" s="19">
        <f t="shared" si="0"/>
        <v>0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69"/>
      <c r="AH18" s="59"/>
      <c r="AI18" s="59"/>
      <c r="AJ18" s="59"/>
      <c r="AK18" s="59"/>
      <c r="AL18" s="59"/>
      <c r="AM18" s="59"/>
      <c r="AN18" s="59"/>
      <c r="AO18" s="59"/>
      <c r="AP18" s="59"/>
      <c r="AQ18" s="26"/>
      <c r="AR18" s="26"/>
      <c r="AS18" s="26"/>
      <c r="AT18" s="26"/>
      <c r="AU18" s="26"/>
      <c r="AV18" s="26"/>
      <c r="AW18" s="26"/>
      <c r="AX18" s="26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</row>
    <row r="19" spans="1:99" x14ac:dyDescent="0.2">
      <c r="A19" s="18" t="str">
        <f>'Namen deelnemers'!A17</f>
        <v>DINGEMANS</v>
      </c>
      <c r="B19" s="18" t="str">
        <f>'Namen deelnemers'!B17</f>
        <v>Marc</v>
      </c>
      <c r="C19" s="13">
        <f>IF($D19="","",RANK($D19,$D$4:$D$89,0))</f>
        <v>15</v>
      </c>
      <c r="D19" s="19">
        <f t="shared" si="0"/>
        <v>1580</v>
      </c>
      <c r="E19" s="59">
        <v>70</v>
      </c>
      <c r="F19" s="59"/>
      <c r="G19" s="59">
        <v>82</v>
      </c>
      <c r="H19" s="59" t="s">
        <v>160</v>
      </c>
      <c r="I19" s="59"/>
      <c r="J19" s="59"/>
      <c r="K19" s="59">
        <v>94</v>
      </c>
      <c r="L19" s="59">
        <v>92</v>
      </c>
      <c r="M19" s="59"/>
      <c r="N19" s="59"/>
      <c r="O19" s="59">
        <v>90</v>
      </c>
      <c r="P19" s="59"/>
      <c r="Q19" s="59">
        <v>170</v>
      </c>
      <c r="R19" s="59">
        <v>100</v>
      </c>
      <c r="S19" s="59"/>
      <c r="T19" s="59"/>
      <c r="U19" s="59">
        <v>98</v>
      </c>
      <c r="V19" s="59">
        <v>129</v>
      </c>
      <c r="W19" s="59"/>
      <c r="X19" s="59">
        <v>95</v>
      </c>
      <c r="Y19" s="59">
        <v>161</v>
      </c>
      <c r="Z19" s="59"/>
      <c r="AA19" s="59">
        <v>98</v>
      </c>
      <c r="AB19" s="59">
        <v>98</v>
      </c>
      <c r="AC19" s="59"/>
      <c r="AD19" s="59">
        <v>98</v>
      </c>
      <c r="AE19" s="59"/>
      <c r="AF19" s="59"/>
      <c r="AG19" s="69"/>
      <c r="AH19" s="59"/>
      <c r="AI19" s="59"/>
      <c r="AJ19" s="59"/>
      <c r="AK19" s="59">
        <v>105</v>
      </c>
      <c r="AL19" s="59"/>
      <c r="AM19" s="59"/>
      <c r="AN19" s="59"/>
      <c r="AO19" s="59"/>
      <c r="AP19" s="59"/>
      <c r="AQ19" s="26"/>
      <c r="AR19" s="26"/>
      <c r="AS19" s="26"/>
      <c r="AT19" s="26"/>
      <c r="AU19" s="26"/>
      <c r="AV19" s="26"/>
      <c r="AW19" s="26"/>
      <c r="AX19" s="26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</row>
    <row r="20" spans="1:99" x14ac:dyDescent="0.2">
      <c r="A20" s="18" t="str">
        <f>'Namen deelnemers'!A18</f>
        <v>EVERS</v>
      </c>
      <c r="B20" s="18" t="str">
        <f>'Namen deelnemers'!B18</f>
        <v>Danny</v>
      </c>
      <c r="C20" s="13">
        <f>IF($D20="","",RANK($D20,$D$4:$D$89,0))</f>
        <v>14</v>
      </c>
      <c r="D20" s="19">
        <f t="shared" si="0"/>
        <v>1599</v>
      </c>
      <c r="E20" s="59">
        <v>70</v>
      </c>
      <c r="F20" s="59">
        <v>75</v>
      </c>
      <c r="G20" s="59">
        <v>82</v>
      </c>
      <c r="H20" s="59">
        <v>86</v>
      </c>
      <c r="I20" s="59"/>
      <c r="J20" s="59"/>
      <c r="K20" s="59"/>
      <c r="L20" s="59"/>
      <c r="M20" s="59"/>
      <c r="N20" s="59"/>
      <c r="O20" s="59">
        <v>90</v>
      </c>
      <c r="P20" s="59">
        <v>84</v>
      </c>
      <c r="Q20" s="59"/>
      <c r="R20" s="59">
        <v>100</v>
      </c>
      <c r="S20" s="59"/>
      <c r="T20" s="59">
        <v>100</v>
      </c>
      <c r="U20" s="59">
        <v>98</v>
      </c>
      <c r="V20" s="59"/>
      <c r="W20" s="59"/>
      <c r="X20" s="59">
        <v>95</v>
      </c>
      <c r="Y20" s="59"/>
      <c r="Z20" s="59">
        <v>100</v>
      </c>
      <c r="AA20" s="59">
        <v>98</v>
      </c>
      <c r="AB20" s="59"/>
      <c r="AC20" s="59"/>
      <c r="AD20" s="59">
        <v>98</v>
      </c>
      <c r="AE20" s="59"/>
      <c r="AF20" s="59"/>
      <c r="AG20" s="69">
        <v>97</v>
      </c>
      <c r="AH20" s="59"/>
      <c r="AI20" s="59">
        <v>86</v>
      </c>
      <c r="AJ20" s="59"/>
      <c r="AK20" s="59"/>
      <c r="AL20" s="59"/>
      <c r="AM20" s="59">
        <v>83</v>
      </c>
      <c r="AN20" s="59"/>
      <c r="AO20" s="59">
        <v>80</v>
      </c>
      <c r="AP20" s="59">
        <v>77</v>
      </c>
      <c r="AQ20" s="26"/>
      <c r="AR20" s="26"/>
      <c r="AS20" s="26"/>
      <c r="AT20" s="26"/>
      <c r="AU20" s="26"/>
      <c r="AV20" s="26"/>
      <c r="AW20" s="26"/>
      <c r="AX20" s="26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</row>
    <row r="21" spans="1:99" hidden="1" x14ac:dyDescent="0.2">
      <c r="A21" s="18" t="str">
        <f>'Namen deelnemers'!A19</f>
        <v>FIFIELED</v>
      </c>
      <c r="B21" s="18" t="str">
        <f>'Namen deelnemers'!B19</f>
        <v>Jordan</v>
      </c>
      <c r="C21" s="13">
        <f t="shared" si="1"/>
        <v>48</v>
      </c>
      <c r="D21" s="19">
        <f t="shared" si="0"/>
        <v>0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 t="s">
        <v>160</v>
      </c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69"/>
      <c r="AH21" s="59"/>
      <c r="AI21" s="59"/>
      <c r="AJ21" s="59"/>
      <c r="AK21" s="59"/>
      <c r="AL21" s="59"/>
      <c r="AM21" s="59"/>
      <c r="AN21" s="59"/>
      <c r="AO21" s="59"/>
      <c r="AP21" s="59"/>
      <c r="AQ21" s="26"/>
      <c r="AR21" s="26"/>
      <c r="AS21" s="26"/>
      <c r="AT21" s="26"/>
      <c r="AU21" s="26"/>
      <c r="AV21" s="26"/>
      <c r="AW21" s="26"/>
      <c r="AX21" s="26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</row>
    <row r="22" spans="1:99" x14ac:dyDescent="0.2">
      <c r="A22" s="18" t="str">
        <f>'Namen deelnemers'!A20</f>
        <v>FRANCKEN</v>
      </c>
      <c r="B22" s="18" t="str">
        <f>'Namen deelnemers'!B20</f>
        <v>Frank</v>
      </c>
      <c r="C22" s="13">
        <f>IF($D22="","",RANK($D22,$D$4:$D$89,0))</f>
        <v>8</v>
      </c>
      <c r="D22" s="19">
        <f t="shared" si="0"/>
        <v>2187</v>
      </c>
      <c r="E22" s="59">
        <v>70</v>
      </c>
      <c r="F22" s="59">
        <v>75</v>
      </c>
      <c r="G22" s="59">
        <v>82</v>
      </c>
      <c r="H22" s="59">
        <v>86</v>
      </c>
      <c r="I22" s="59"/>
      <c r="J22" s="59"/>
      <c r="K22" s="59">
        <v>94</v>
      </c>
      <c r="L22" s="59">
        <v>92</v>
      </c>
      <c r="M22" s="59"/>
      <c r="N22" s="59">
        <v>86</v>
      </c>
      <c r="O22" s="59">
        <v>90</v>
      </c>
      <c r="P22" s="59">
        <v>84</v>
      </c>
      <c r="Q22" s="59">
        <v>170</v>
      </c>
      <c r="R22" s="59">
        <v>100</v>
      </c>
      <c r="S22" s="59"/>
      <c r="T22" s="59">
        <v>100</v>
      </c>
      <c r="U22" s="59">
        <v>98</v>
      </c>
      <c r="V22" s="59"/>
      <c r="W22" s="59">
        <v>100</v>
      </c>
      <c r="X22" s="59">
        <v>95</v>
      </c>
      <c r="Y22" s="59">
        <v>161</v>
      </c>
      <c r="Z22" s="59">
        <v>100</v>
      </c>
      <c r="AA22" s="59"/>
      <c r="AB22" s="59">
        <v>98</v>
      </c>
      <c r="AC22" s="59">
        <v>40</v>
      </c>
      <c r="AD22" s="59"/>
      <c r="AE22" s="59">
        <v>98</v>
      </c>
      <c r="AF22" s="59"/>
      <c r="AG22" s="69"/>
      <c r="AH22" s="59"/>
      <c r="AI22" s="59">
        <v>86</v>
      </c>
      <c r="AJ22" s="59"/>
      <c r="AK22" s="59">
        <v>105</v>
      </c>
      <c r="AL22" s="59"/>
      <c r="AM22" s="59"/>
      <c r="AN22" s="59"/>
      <c r="AO22" s="59"/>
      <c r="AP22" s="59">
        <v>77</v>
      </c>
      <c r="AQ22" s="26"/>
      <c r="AR22" s="26"/>
      <c r="AS22" s="26"/>
      <c r="AT22" s="26"/>
      <c r="AU22" s="26"/>
      <c r="AV22" s="26"/>
      <c r="AW22" s="26"/>
      <c r="AX22" s="26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</row>
    <row r="23" spans="1:99" hidden="1" x14ac:dyDescent="0.2">
      <c r="A23" s="18" t="str">
        <f>'Namen deelnemers'!A21</f>
        <v>FRANCX</v>
      </c>
      <c r="B23" s="18" t="str">
        <f>'Namen deelnemers'!B21</f>
        <v>Sven</v>
      </c>
      <c r="C23" s="13">
        <f>IF($D23="","",RANK($D23,$D$4:$D$83,0))</f>
        <v>51</v>
      </c>
      <c r="D23" s="19">
        <f t="shared" si="0"/>
        <v>0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69"/>
      <c r="AH23" s="59"/>
      <c r="AI23" s="59"/>
      <c r="AJ23" s="59"/>
      <c r="AK23" s="59"/>
      <c r="AL23" s="59"/>
      <c r="AM23" s="59"/>
      <c r="AN23" s="59"/>
      <c r="AO23" s="59"/>
      <c r="AP23" s="59"/>
      <c r="AQ23" s="26"/>
      <c r="AR23" s="26"/>
      <c r="AS23" s="26"/>
      <c r="AT23" s="26"/>
      <c r="AU23" s="26"/>
      <c r="AV23" s="26"/>
      <c r="AW23" s="26"/>
      <c r="AX23" s="26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</row>
    <row r="24" spans="1:99" x14ac:dyDescent="0.2">
      <c r="A24" s="18" t="str">
        <f>'Namen deelnemers'!A22</f>
        <v>GEERTS</v>
      </c>
      <c r="B24" s="18" t="str">
        <f>'Namen deelnemers'!B22</f>
        <v>Tony</v>
      </c>
      <c r="C24" s="13">
        <f>IF($D24="","",RANK($D24,$D$4:$D$89,0))</f>
        <v>20</v>
      </c>
      <c r="D24" s="19">
        <f t="shared" si="0"/>
        <v>1408</v>
      </c>
      <c r="E24" s="59">
        <v>70</v>
      </c>
      <c r="F24" s="59"/>
      <c r="G24" s="59"/>
      <c r="H24" s="59">
        <v>86</v>
      </c>
      <c r="I24" s="59"/>
      <c r="J24" s="59"/>
      <c r="K24" s="59">
        <v>94</v>
      </c>
      <c r="L24" s="59"/>
      <c r="M24" s="59"/>
      <c r="N24" s="59"/>
      <c r="O24" s="59">
        <v>90</v>
      </c>
      <c r="P24" s="59"/>
      <c r="Q24" s="59">
        <v>170</v>
      </c>
      <c r="R24" s="59">
        <v>100</v>
      </c>
      <c r="S24" s="59"/>
      <c r="T24" s="59"/>
      <c r="U24" s="59"/>
      <c r="V24" s="59"/>
      <c r="W24" s="59"/>
      <c r="X24" s="59">
        <v>95</v>
      </c>
      <c r="Y24" s="59"/>
      <c r="Z24" s="59">
        <v>100</v>
      </c>
      <c r="AA24" s="59">
        <v>98</v>
      </c>
      <c r="AB24" s="59"/>
      <c r="AC24" s="59"/>
      <c r="AD24" s="59"/>
      <c r="AE24" s="59"/>
      <c r="AF24" s="59"/>
      <c r="AG24" s="69"/>
      <c r="AH24" s="59"/>
      <c r="AI24" s="59">
        <v>86</v>
      </c>
      <c r="AJ24" s="59">
        <v>89</v>
      </c>
      <c r="AK24" s="59">
        <v>105</v>
      </c>
      <c r="AL24" s="59"/>
      <c r="AM24" s="59">
        <v>83</v>
      </c>
      <c r="AN24" s="59">
        <v>65</v>
      </c>
      <c r="AO24" s="59"/>
      <c r="AP24" s="59">
        <v>77</v>
      </c>
      <c r="AQ24" s="26"/>
      <c r="AR24" s="26"/>
      <c r="AS24" s="26"/>
      <c r="AT24" s="26"/>
      <c r="AU24" s="26"/>
      <c r="AV24" s="26"/>
      <c r="AW24" s="26"/>
      <c r="AX24" s="26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</row>
    <row r="25" spans="1:99" hidden="1" x14ac:dyDescent="0.2">
      <c r="A25" s="18" t="str">
        <f>'Namen deelnemers'!A23</f>
        <v>GHEYLE</v>
      </c>
      <c r="B25" s="18" t="str">
        <f>'Namen deelnemers'!B23</f>
        <v>Roel</v>
      </c>
      <c r="C25" s="13">
        <f t="shared" si="1"/>
        <v>48</v>
      </c>
      <c r="D25" s="19">
        <f t="shared" si="0"/>
        <v>0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69"/>
      <c r="AH25" s="59"/>
      <c r="AI25" s="59"/>
      <c r="AJ25" s="59"/>
      <c r="AK25" s="59"/>
      <c r="AL25" s="59"/>
      <c r="AM25" s="59"/>
      <c r="AN25" s="59"/>
      <c r="AO25" s="59"/>
      <c r="AP25" s="59"/>
      <c r="AQ25" s="26"/>
      <c r="AR25" s="26"/>
      <c r="AS25" s="26"/>
      <c r="AT25" s="26"/>
      <c r="AU25" s="26"/>
      <c r="AV25" s="26"/>
      <c r="AW25" s="26"/>
      <c r="AX25" s="26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</row>
    <row r="26" spans="1:99" x14ac:dyDescent="0.2">
      <c r="A26" s="18" t="str">
        <f>'Namen deelnemers'!A24</f>
        <v>GOVAERTS</v>
      </c>
      <c r="B26" s="18" t="str">
        <f>'Namen deelnemers'!B24</f>
        <v>Jef</v>
      </c>
      <c r="C26" s="13">
        <f>IF($D26="","",RANK($D26,$D$4:$D$89,0))</f>
        <v>22</v>
      </c>
      <c r="D26" s="19">
        <f t="shared" si="0"/>
        <v>1001</v>
      </c>
      <c r="E26" s="59"/>
      <c r="F26" s="59"/>
      <c r="G26" s="59">
        <v>82</v>
      </c>
      <c r="H26" s="59">
        <v>86</v>
      </c>
      <c r="I26" s="59"/>
      <c r="J26" s="59"/>
      <c r="K26" s="59">
        <v>94</v>
      </c>
      <c r="L26" s="59"/>
      <c r="M26" s="59"/>
      <c r="N26" s="59"/>
      <c r="O26" s="59"/>
      <c r="P26" s="59"/>
      <c r="Q26" s="59">
        <v>170</v>
      </c>
      <c r="R26" s="59">
        <v>100</v>
      </c>
      <c r="S26" s="59">
        <v>93</v>
      </c>
      <c r="T26" s="59"/>
      <c r="U26" s="59"/>
      <c r="V26" s="59"/>
      <c r="W26" s="59">
        <v>100</v>
      </c>
      <c r="X26" s="59"/>
      <c r="Y26" s="59"/>
      <c r="Z26" s="59"/>
      <c r="AA26" s="59">
        <v>98</v>
      </c>
      <c r="AB26" s="59">
        <v>98</v>
      </c>
      <c r="AC26" s="59"/>
      <c r="AD26" s="59"/>
      <c r="AE26" s="59"/>
      <c r="AF26" s="59"/>
      <c r="AG26" s="69"/>
      <c r="AH26" s="59"/>
      <c r="AI26" s="59"/>
      <c r="AJ26" s="59"/>
      <c r="AK26" s="59"/>
      <c r="AL26" s="59"/>
      <c r="AM26" s="59"/>
      <c r="AN26" s="59"/>
      <c r="AO26" s="59">
        <v>80</v>
      </c>
      <c r="AP26" s="59"/>
      <c r="AQ26" s="26"/>
      <c r="AR26" s="26"/>
      <c r="AS26" s="26"/>
      <c r="AT26" s="26"/>
      <c r="AU26" s="26"/>
      <c r="AV26" s="26"/>
      <c r="AW26" s="26"/>
      <c r="AX26" s="26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</row>
    <row r="27" spans="1:99" x14ac:dyDescent="0.2">
      <c r="A27" s="18" t="str">
        <f>'Namen deelnemers'!A25</f>
        <v>GUNS</v>
      </c>
      <c r="B27" s="18" t="str">
        <f>'Namen deelnemers'!B25</f>
        <v>Marc</v>
      </c>
      <c r="C27" s="13">
        <f>IF($D27="","",RANK($D27,$D$4:$D$89,0))</f>
        <v>10</v>
      </c>
      <c r="D27" s="19">
        <f t="shared" si="0"/>
        <v>2090</v>
      </c>
      <c r="E27" s="59">
        <v>70</v>
      </c>
      <c r="F27" s="59">
        <v>75</v>
      </c>
      <c r="G27" s="59"/>
      <c r="H27" s="59">
        <v>86</v>
      </c>
      <c r="I27" s="59"/>
      <c r="J27" s="59"/>
      <c r="K27" s="59"/>
      <c r="L27" s="59">
        <v>92</v>
      </c>
      <c r="M27" s="59">
        <v>91</v>
      </c>
      <c r="N27" s="59">
        <v>86</v>
      </c>
      <c r="O27" s="59">
        <v>90</v>
      </c>
      <c r="P27" s="59">
        <v>84</v>
      </c>
      <c r="Q27" s="59">
        <v>170</v>
      </c>
      <c r="R27" s="59">
        <v>100</v>
      </c>
      <c r="S27" s="59"/>
      <c r="T27" s="59"/>
      <c r="U27" s="59">
        <v>98</v>
      </c>
      <c r="V27" s="59">
        <v>129</v>
      </c>
      <c r="W27" s="59">
        <v>100</v>
      </c>
      <c r="X27" s="59"/>
      <c r="Y27" s="59">
        <v>161</v>
      </c>
      <c r="Z27" s="59"/>
      <c r="AA27" s="59">
        <v>98</v>
      </c>
      <c r="AB27" s="59"/>
      <c r="AC27" s="59"/>
      <c r="AD27" s="59">
        <v>98</v>
      </c>
      <c r="AE27" s="59">
        <v>98</v>
      </c>
      <c r="AF27" s="59"/>
      <c r="AG27" s="69"/>
      <c r="AH27" s="59"/>
      <c r="AI27" s="59"/>
      <c r="AJ27" s="59">
        <v>89</v>
      </c>
      <c r="AK27" s="59">
        <v>105</v>
      </c>
      <c r="AL27" s="59">
        <v>90</v>
      </c>
      <c r="AM27" s="59"/>
      <c r="AN27" s="59"/>
      <c r="AO27" s="59">
        <v>80</v>
      </c>
      <c r="AP27" s="59"/>
      <c r="AQ27" s="26"/>
      <c r="AR27" s="26"/>
      <c r="AS27" s="26"/>
      <c r="AT27" s="26"/>
      <c r="AU27" s="26"/>
      <c r="AV27" s="26"/>
      <c r="AW27" s="26"/>
      <c r="AX27" s="26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</row>
    <row r="28" spans="1:99" x14ac:dyDescent="0.2">
      <c r="A28" s="18" t="str">
        <f>'Namen deelnemers'!A26</f>
        <v>GUNS</v>
      </c>
      <c r="B28" s="18" t="str">
        <f>'Namen deelnemers'!B26</f>
        <v>Serge</v>
      </c>
      <c r="C28" s="13">
        <f>IF($D28="","",RANK($D28,$D$4:$D$89,0))</f>
        <v>17</v>
      </c>
      <c r="D28" s="19">
        <f t="shared" si="0"/>
        <v>1539</v>
      </c>
      <c r="E28" s="59">
        <v>70</v>
      </c>
      <c r="F28" s="59">
        <v>25</v>
      </c>
      <c r="G28" s="59"/>
      <c r="H28" s="59">
        <v>86</v>
      </c>
      <c r="I28" s="59"/>
      <c r="J28" s="59"/>
      <c r="K28" s="59">
        <v>94</v>
      </c>
      <c r="L28" s="59"/>
      <c r="M28" s="59">
        <v>91</v>
      </c>
      <c r="N28" s="59"/>
      <c r="O28" s="59">
        <v>90</v>
      </c>
      <c r="P28" s="59">
        <v>84</v>
      </c>
      <c r="Q28" s="59">
        <v>170</v>
      </c>
      <c r="R28" s="59">
        <v>80</v>
      </c>
      <c r="S28" s="59"/>
      <c r="T28" s="59"/>
      <c r="U28" s="59">
        <v>98</v>
      </c>
      <c r="V28" s="59"/>
      <c r="W28" s="59">
        <v>100</v>
      </c>
      <c r="X28" s="59"/>
      <c r="Y28" s="59">
        <v>161</v>
      </c>
      <c r="Z28" s="59"/>
      <c r="AA28" s="59"/>
      <c r="AB28" s="59">
        <v>98</v>
      </c>
      <c r="AC28" s="59"/>
      <c r="AD28" s="59"/>
      <c r="AE28" s="59">
        <v>98</v>
      </c>
      <c r="AF28" s="59"/>
      <c r="AG28" s="69"/>
      <c r="AH28" s="59"/>
      <c r="AI28" s="59"/>
      <c r="AJ28" s="59">
        <v>89</v>
      </c>
      <c r="AK28" s="59">
        <v>105</v>
      </c>
      <c r="AL28" s="59"/>
      <c r="AM28" s="59"/>
      <c r="AN28" s="59"/>
      <c r="AO28" s="59"/>
      <c r="AP28" s="59"/>
      <c r="AQ28" s="26"/>
      <c r="AR28" s="26"/>
      <c r="AS28" s="26"/>
      <c r="AT28" s="26"/>
      <c r="AU28" s="26"/>
      <c r="AV28" s="26"/>
      <c r="AW28" s="26"/>
      <c r="AX28" s="26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</row>
    <row r="29" spans="1:99" x14ac:dyDescent="0.2">
      <c r="A29" s="18" t="str">
        <f>'Namen deelnemers'!A27</f>
        <v>JANSSEN JAN</v>
      </c>
      <c r="B29" s="18" t="str">
        <f>'Namen deelnemers'!B27</f>
        <v>JUNIOR</v>
      </c>
      <c r="C29" s="13">
        <f>IF($D29="","",RANK($D29,$D$4:$D$89,0))</f>
        <v>4</v>
      </c>
      <c r="D29" s="19">
        <f t="shared" si="0"/>
        <v>2444</v>
      </c>
      <c r="E29" s="59">
        <v>70</v>
      </c>
      <c r="F29" s="59"/>
      <c r="G29" s="59">
        <v>82</v>
      </c>
      <c r="H29" s="59">
        <v>86</v>
      </c>
      <c r="I29" s="59"/>
      <c r="J29" s="59"/>
      <c r="K29" s="59"/>
      <c r="L29" s="59">
        <v>92</v>
      </c>
      <c r="M29" s="59">
        <v>91</v>
      </c>
      <c r="N29" s="59"/>
      <c r="O29" s="59">
        <v>90</v>
      </c>
      <c r="P29" s="59">
        <v>84</v>
      </c>
      <c r="Q29" s="59">
        <v>170</v>
      </c>
      <c r="R29" s="59"/>
      <c r="S29" s="59"/>
      <c r="T29" s="59"/>
      <c r="U29" s="59">
        <v>98</v>
      </c>
      <c r="V29" s="59">
        <v>129</v>
      </c>
      <c r="W29" s="59">
        <v>100</v>
      </c>
      <c r="X29" s="59">
        <v>95</v>
      </c>
      <c r="Y29" s="59">
        <v>161</v>
      </c>
      <c r="Z29" s="59"/>
      <c r="AA29" s="59">
        <v>98</v>
      </c>
      <c r="AB29" s="59">
        <v>98</v>
      </c>
      <c r="AC29" s="59">
        <v>100</v>
      </c>
      <c r="AD29" s="59">
        <v>98</v>
      </c>
      <c r="AE29" s="59">
        <v>98</v>
      </c>
      <c r="AF29" s="59"/>
      <c r="AG29" s="69">
        <v>97</v>
      </c>
      <c r="AH29" s="59">
        <v>92</v>
      </c>
      <c r="AI29" s="59">
        <v>86</v>
      </c>
      <c r="AJ29" s="59">
        <v>89</v>
      </c>
      <c r="AK29" s="59"/>
      <c r="AL29" s="59"/>
      <c r="AM29" s="59">
        <v>83</v>
      </c>
      <c r="AN29" s="59"/>
      <c r="AO29" s="59">
        <v>80</v>
      </c>
      <c r="AP29" s="59">
        <v>77</v>
      </c>
      <c r="AQ29" s="26"/>
      <c r="AR29" s="26"/>
      <c r="AS29" s="26"/>
      <c r="AT29" s="26"/>
      <c r="AU29" s="26"/>
      <c r="AV29" s="26"/>
      <c r="AW29" s="26"/>
      <c r="AX29" s="26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</row>
    <row r="30" spans="1:99" ht="12" customHeight="1" x14ac:dyDescent="0.2">
      <c r="A30" s="18" t="str">
        <f>'Namen deelnemers'!A28</f>
        <v>JANSSENS</v>
      </c>
      <c r="B30" s="18" t="str">
        <f>'Namen deelnemers'!B28</f>
        <v>Raf</v>
      </c>
      <c r="C30" s="13">
        <f>IF($D30="","",RANK($D30,$D$4:$D$89,0))</f>
        <v>25</v>
      </c>
      <c r="D30" s="19">
        <f t="shared" si="0"/>
        <v>879</v>
      </c>
      <c r="E30" s="59">
        <v>70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>
        <v>100</v>
      </c>
      <c r="AD30" s="59"/>
      <c r="AE30" s="59">
        <v>98</v>
      </c>
      <c r="AF30" s="59"/>
      <c r="AG30" s="69">
        <v>97</v>
      </c>
      <c r="AH30" s="59">
        <v>92</v>
      </c>
      <c r="AI30" s="59">
        <v>86</v>
      </c>
      <c r="AJ30" s="59">
        <v>89</v>
      </c>
      <c r="AK30" s="59">
        <v>105</v>
      </c>
      <c r="AL30" s="59"/>
      <c r="AM30" s="59"/>
      <c r="AN30" s="59">
        <v>65</v>
      </c>
      <c r="AO30" s="59"/>
      <c r="AP30" s="59">
        <v>77</v>
      </c>
      <c r="AQ30" s="26"/>
      <c r="AR30" s="26"/>
      <c r="AS30" s="26"/>
      <c r="AT30" s="26"/>
      <c r="AU30" s="26"/>
      <c r="AV30" s="26"/>
      <c r="AW30" s="26"/>
      <c r="AX30" s="26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</row>
    <row r="31" spans="1:99" ht="16.5" hidden="1" customHeight="1" x14ac:dyDescent="0.2">
      <c r="A31" s="18" t="str">
        <f>'Namen deelnemers'!A29</f>
        <v>JANSSENS</v>
      </c>
      <c r="B31" s="18" t="str">
        <f>'Namen deelnemers'!B29</f>
        <v>Mark</v>
      </c>
      <c r="C31" s="13">
        <f t="shared" si="1"/>
        <v>48</v>
      </c>
      <c r="D31" s="19">
        <f t="shared" si="0"/>
        <v>0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69"/>
      <c r="AH31" s="59"/>
      <c r="AI31" s="59"/>
      <c r="AJ31" s="59"/>
      <c r="AK31" s="59"/>
      <c r="AL31" s="59"/>
      <c r="AM31" s="59"/>
      <c r="AN31" s="59"/>
      <c r="AO31" s="59"/>
      <c r="AP31" s="59"/>
      <c r="AQ31" s="26"/>
      <c r="AR31" s="26"/>
      <c r="AS31" s="26"/>
      <c r="AT31" s="26"/>
      <c r="AU31" s="26"/>
      <c r="AV31" s="26"/>
      <c r="AW31" s="26"/>
      <c r="AX31" s="26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</row>
    <row r="32" spans="1:99" ht="18" hidden="1" customHeight="1" x14ac:dyDescent="0.2">
      <c r="A32" s="18" t="str">
        <f>'Namen deelnemers'!A30</f>
        <v>JASPERS</v>
      </c>
      <c r="B32" s="18" t="str">
        <f>'Namen deelnemers'!B30</f>
        <v>Theo</v>
      </c>
      <c r="C32" s="13">
        <f t="shared" si="1"/>
        <v>48</v>
      </c>
      <c r="D32" s="19">
        <f t="shared" si="0"/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69"/>
      <c r="AH32" s="59"/>
      <c r="AI32" s="59"/>
      <c r="AJ32" s="59"/>
      <c r="AK32" s="59"/>
      <c r="AL32" s="59"/>
      <c r="AM32" s="59"/>
      <c r="AN32" s="59"/>
      <c r="AO32" s="59"/>
      <c r="AP32" s="59"/>
      <c r="AQ32" s="26"/>
      <c r="AR32" s="26"/>
      <c r="AS32" s="26"/>
      <c r="AT32" s="26"/>
      <c r="AU32" s="26"/>
      <c r="AV32" s="26"/>
      <c r="AW32" s="26"/>
      <c r="AX32" s="26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</row>
    <row r="33" spans="1:99" ht="17.25" hidden="1" customHeight="1" x14ac:dyDescent="0.2">
      <c r="A33" s="18" t="str">
        <f>'Namen deelnemers'!A31</f>
        <v>JENS</v>
      </c>
      <c r="B33" s="18" t="str">
        <f>'Namen deelnemers'!B31</f>
        <v>Fred</v>
      </c>
      <c r="C33" s="13">
        <f t="shared" si="1"/>
        <v>48</v>
      </c>
      <c r="D33" s="19">
        <f t="shared" si="0"/>
        <v>0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69"/>
      <c r="AH33" s="59"/>
      <c r="AI33" s="59"/>
      <c r="AJ33" s="59"/>
      <c r="AK33" s="59"/>
      <c r="AL33" s="59"/>
      <c r="AM33" s="59"/>
      <c r="AN33" s="59"/>
      <c r="AO33" s="59"/>
      <c r="AP33" s="59"/>
      <c r="AQ33" s="26"/>
      <c r="AR33" s="26"/>
      <c r="AS33" s="26"/>
      <c r="AT33" s="26"/>
      <c r="AU33" s="26"/>
      <c r="AV33" s="26"/>
      <c r="AW33" s="26"/>
      <c r="AX33" s="26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</row>
    <row r="34" spans="1:99" ht="13.5" hidden="1" customHeight="1" x14ac:dyDescent="0.2">
      <c r="A34" s="18" t="str">
        <f>'Namen deelnemers'!A32</f>
        <v>KLEIMERS</v>
      </c>
      <c r="B34" s="18" t="str">
        <f>'Namen deelnemers'!B32</f>
        <v>David</v>
      </c>
      <c r="C34" s="13">
        <f t="shared" si="1"/>
        <v>48</v>
      </c>
      <c r="D34" s="19">
        <f t="shared" si="0"/>
        <v>0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69"/>
      <c r="AH34" s="59"/>
      <c r="AI34" s="59"/>
      <c r="AJ34" s="59"/>
      <c r="AK34" s="59"/>
      <c r="AL34" s="59"/>
      <c r="AM34" s="59"/>
      <c r="AN34" s="59"/>
      <c r="AO34" s="59"/>
      <c r="AP34" s="59"/>
      <c r="AQ34" s="26"/>
      <c r="AR34" s="26"/>
      <c r="AS34" s="26"/>
      <c r="AT34" s="26"/>
      <c r="AU34" s="26"/>
      <c r="AV34" s="26"/>
      <c r="AW34" s="26"/>
      <c r="AX34" s="26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</row>
    <row r="35" spans="1:99" x14ac:dyDescent="0.2">
      <c r="A35" s="18" t="str">
        <f>'Namen deelnemers'!A33</f>
        <v>MAES</v>
      </c>
      <c r="B35" s="18" t="str">
        <f>'Namen deelnemers'!B33</f>
        <v>Ivo</v>
      </c>
      <c r="C35" s="13">
        <f>IF($D35="","",RANK($D35,$D$4:$D$89,0))</f>
        <v>54</v>
      </c>
      <c r="D35" s="19">
        <f t="shared" ref="D35:D52" si="2">SUM(E35:AP35)</f>
        <v>75</v>
      </c>
      <c r="E35" s="59"/>
      <c r="F35" s="59">
        <v>75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69"/>
      <c r="AH35" s="59"/>
      <c r="AI35" s="59"/>
      <c r="AJ35" s="59"/>
      <c r="AK35" s="59"/>
      <c r="AL35" s="59"/>
      <c r="AM35" s="59"/>
      <c r="AN35" s="59"/>
      <c r="AO35" s="59"/>
      <c r="AP35" s="59"/>
      <c r="AQ35" s="26"/>
      <c r="AR35" s="26"/>
      <c r="AS35" s="26"/>
      <c r="AT35" s="26"/>
      <c r="AU35" s="26"/>
      <c r="AV35" s="26"/>
      <c r="AW35" s="26"/>
      <c r="AX35" s="26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</row>
    <row r="36" spans="1:99" hidden="1" x14ac:dyDescent="0.2">
      <c r="A36" s="18" t="str">
        <f>'Namen deelnemers'!A34</f>
        <v>MAES</v>
      </c>
      <c r="B36" s="18" t="str">
        <f>'Namen deelnemers'!B34</f>
        <v>Jonas</v>
      </c>
      <c r="C36" s="13">
        <f t="shared" si="1"/>
        <v>48</v>
      </c>
      <c r="D36" s="19">
        <f t="shared" si="2"/>
        <v>0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69"/>
      <c r="AH36" s="59"/>
      <c r="AI36" s="59"/>
      <c r="AJ36" s="59"/>
      <c r="AK36" s="59"/>
      <c r="AL36" s="59"/>
      <c r="AM36" s="59"/>
      <c r="AN36" s="59"/>
      <c r="AO36" s="59"/>
      <c r="AP36" s="59"/>
      <c r="AQ36" s="26"/>
      <c r="AR36" s="26"/>
      <c r="AS36" s="26"/>
      <c r="AT36" s="26"/>
      <c r="AU36" s="26"/>
      <c r="AV36" s="26"/>
      <c r="AW36" s="26"/>
      <c r="AX36" s="26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</row>
    <row r="37" spans="1:99" hidden="1" x14ac:dyDescent="0.2">
      <c r="A37" s="18" t="str">
        <f>'Namen deelnemers'!A35</f>
        <v>MEES</v>
      </c>
      <c r="B37" s="18" t="str">
        <f>'Namen deelnemers'!B35</f>
        <v>Alfons</v>
      </c>
      <c r="C37" s="13">
        <f t="shared" si="1"/>
        <v>48</v>
      </c>
      <c r="D37" s="19">
        <f t="shared" si="2"/>
        <v>0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69"/>
      <c r="AH37" s="59"/>
      <c r="AI37" s="59"/>
      <c r="AJ37" s="59"/>
      <c r="AK37" s="59"/>
      <c r="AL37" s="59"/>
      <c r="AM37" s="59"/>
      <c r="AN37" s="59"/>
      <c r="AO37" s="59"/>
      <c r="AP37" s="59"/>
      <c r="AQ37" s="26"/>
      <c r="AR37" s="26"/>
      <c r="AS37" s="26"/>
      <c r="AT37" s="26"/>
      <c r="AU37" s="26"/>
      <c r="AV37" s="26"/>
      <c r="AW37" s="26"/>
      <c r="AX37" s="26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</row>
    <row r="38" spans="1:99" x14ac:dyDescent="0.2">
      <c r="A38" s="18" t="str">
        <f>'Namen deelnemers'!A36</f>
        <v>MERCY</v>
      </c>
      <c r="B38" s="18" t="str">
        <f>'Namen deelnemers'!B36</f>
        <v>Robby</v>
      </c>
      <c r="C38" s="13">
        <f>IF($D38="","",RANK($D38,$D$4:$D$89,0))</f>
        <v>46</v>
      </c>
      <c r="D38" s="19">
        <f t="shared" si="2"/>
        <v>269</v>
      </c>
      <c r="E38" s="59"/>
      <c r="F38" s="59">
        <v>75</v>
      </c>
      <c r="G38" s="59"/>
      <c r="H38" s="59"/>
      <c r="I38" s="59"/>
      <c r="J38" s="59"/>
      <c r="K38" s="59">
        <v>94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>
        <v>100</v>
      </c>
      <c r="AA38" s="59"/>
      <c r="AB38" s="59"/>
      <c r="AC38" s="59"/>
      <c r="AD38" s="59"/>
      <c r="AE38" s="59"/>
      <c r="AF38" s="59"/>
      <c r="AG38" s="69"/>
      <c r="AH38" s="59"/>
      <c r="AI38" s="59"/>
      <c r="AJ38" s="59"/>
      <c r="AK38" s="59"/>
      <c r="AL38" s="59"/>
      <c r="AM38" s="59"/>
      <c r="AN38" s="59"/>
      <c r="AO38" s="59"/>
      <c r="AP38" s="59"/>
      <c r="AQ38" s="26"/>
      <c r="AR38" s="26"/>
      <c r="AS38" s="26"/>
      <c r="AT38" s="26"/>
      <c r="AU38" s="26"/>
      <c r="AV38" s="26"/>
      <c r="AW38" s="26"/>
      <c r="AX38" s="26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</row>
    <row r="39" spans="1:99" x14ac:dyDescent="0.2">
      <c r="A39" s="18" t="str">
        <f>'Namen deelnemers'!A37</f>
        <v>MERCY</v>
      </c>
      <c r="B39" s="18" t="str">
        <f>'Namen deelnemers'!B37</f>
        <v>Luc</v>
      </c>
      <c r="C39" s="13">
        <f>IF($D39="","",RANK($D39,$D$4:$D$89,0))</f>
        <v>29</v>
      </c>
      <c r="D39" s="19">
        <f t="shared" si="2"/>
        <v>709</v>
      </c>
      <c r="E39" s="59">
        <v>70</v>
      </c>
      <c r="F39" s="59">
        <v>75</v>
      </c>
      <c r="G39" s="59">
        <v>82</v>
      </c>
      <c r="H39" s="59"/>
      <c r="I39" s="59"/>
      <c r="J39" s="59"/>
      <c r="K39" s="59">
        <v>94</v>
      </c>
      <c r="L39" s="59"/>
      <c r="M39" s="59"/>
      <c r="N39" s="59"/>
      <c r="O39" s="59">
        <v>90</v>
      </c>
      <c r="P39" s="59"/>
      <c r="Q39" s="59"/>
      <c r="R39" s="59">
        <v>100</v>
      </c>
      <c r="S39" s="59"/>
      <c r="T39" s="59"/>
      <c r="U39" s="59"/>
      <c r="V39" s="59"/>
      <c r="W39" s="59"/>
      <c r="X39" s="59"/>
      <c r="Y39" s="59"/>
      <c r="Z39" s="59">
        <v>100</v>
      </c>
      <c r="AA39" s="59">
        <v>98</v>
      </c>
      <c r="AB39" s="59"/>
      <c r="AC39" s="59"/>
      <c r="AD39" s="59"/>
      <c r="AE39" s="59"/>
      <c r="AF39" s="59"/>
      <c r="AG39" s="69"/>
      <c r="AH39" s="59"/>
      <c r="AI39" s="59"/>
      <c r="AJ39" s="59"/>
      <c r="AK39" s="59"/>
      <c r="AL39" s="59"/>
      <c r="AM39" s="59"/>
      <c r="AN39" s="59"/>
      <c r="AO39" s="59"/>
      <c r="AP39" s="59"/>
      <c r="AQ39" s="26"/>
      <c r="AR39" s="26"/>
      <c r="AS39" s="26"/>
      <c r="AT39" s="26"/>
      <c r="AU39" s="26"/>
      <c r="AV39" s="26"/>
      <c r="AW39" s="26"/>
      <c r="AX39" s="26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</row>
    <row r="40" spans="1:99" x14ac:dyDescent="0.2">
      <c r="A40" s="18" t="str">
        <f>'Namen deelnemers'!A38</f>
        <v>MERCY</v>
      </c>
      <c r="B40" s="18" t="str">
        <f>'Namen deelnemers'!B38</f>
        <v>Quinten</v>
      </c>
      <c r="C40" s="13">
        <f>IF($D40="","",RANK($D40,$D$4:$D$89,0))</f>
        <v>45</v>
      </c>
      <c r="D40" s="19">
        <f t="shared" si="2"/>
        <v>272</v>
      </c>
      <c r="E40" s="59"/>
      <c r="F40" s="59"/>
      <c r="G40" s="59"/>
      <c r="H40" s="59"/>
      <c r="I40" s="59"/>
      <c r="J40" s="59"/>
      <c r="K40" s="59" t="s">
        <v>160</v>
      </c>
      <c r="L40" s="59"/>
      <c r="M40" s="59"/>
      <c r="N40" s="59"/>
      <c r="O40" s="59">
        <v>90</v>
      </c>
      <c r="P40" s="59">
        <v>84</v>
      </c>
      <c r="Q40" s="59"/>
      <c r="R40" s="59"/>
      <c r="S40" s="59"/>
      <c r="T40" s="59"/>
      <c r="U40" s="59">
        <v>98</v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69"/>
      <c r="AH40" s="59"/>
      <c r="AI40" s="59"/>
      <c r="AJ40" s="59"/>
      <c r="AK40" s="59"/>
      <c r="AL40" s="59"/>
      <c r="AM40" s="59"/>
      <c r="AN40" s="59"/>
      <c r="AO40" s="59"/>
      <c r="AP40" s="59"/>
      <c r="AQ40" s="26"/>
      <c r="AR40" s="26"/>
      <c r="AS40" s="26"/>
      <c r="AT40" s="26"/>
      <c r="AU40" s="26"/>
      <c r="AV40" s="26"/>
      <c r="AW40" s="26"/>
      <c r="AX40" s="26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</row>
    <row r="41" spans="1:99" hidden="1" x14ac:dyDescent="0.2">
      <c r="A41" s="18" t="str">
        <f>'Namen deelnemers'!A39</f>
        <v>MEYVIS</v>
      </c>
      <c r="B41" s="18" t="str">
        <f>'Namen deelnemers'!B39</f>
        <v>Bert</v>
      </c>
      <c r="C41" s="13">
        <f>IF($D41="","",RANK($D41,$D$4:$D$83,0))</f>
        <v>51</v>
      </c>
      <c r="D41" s="19">
        <f t="shared" si="2"/>
        <v>0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9"/>
      <c r="AH41" s="59"/>
      <c r="AI41" s="59"/>
      <c r="AJ41" s="59"/>
      <c r="AK41" s="59"/>
      <c r="AL41" s="59"/>
      <c r="AM41" s="59"/>
      <c r="AN41" s="59"/>
      <c r="AO41" s="59"/>
      <c r="AP41" s="59"/>
      <c r="AQ41" s="26"/>
      <c r="AR41" s="26"/>
      <c r="AS41" s="26"/>
      <c r="AT41" s="26"/>
      <c r="AU41" s="26"/>
      <c r="AV41" s="26"/>
      <c r="AW41" s="26"/>
      <c r="AX41" s="26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</row>
    <row r="42" spans="1:99" x14ac:dyDescent="0.2">
      <c r="A42" s="18" t="str">
        <f>'Namen deelnemers'!A40</f>
        <v>MICHIELSEN</v>
      </c>
      <c r="B42" s="18" t="str">
        <f>'Namen deelnemers'!B40</f>
        <v>Ronald</v>
      </c>
      <c r="C42" s="13">
        <f>IF($D42="","",RANK($D42,$D$4:$D$89,0))</f>
        <v>48</v>
      </c>
      <c r="D42" s="19">
        <f t="shared" si="2"/>
        <v>170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>
        <v>84</v>
      </c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69"/>
      <c r="AH42" s="59"/>
      <c r="AI42" s="59">
        <v>86</v>
      </c>
      <c r="AJ42" s="59"/>
      <c r="AK42" s="59"/>
      <c r="AL42" s="59"/>
      <c r="AM42" s="59"/>
      <c r="AN42" s="59"/>
      <c r="AO42" s="59"/>
      <c r="AP42" s="59"/>
      <c r="AQ42" s="26"/>
      <c r="AR42" s="26"/>
      <c r="AS42" s="26"/>
      <c r="AT42" s="26"/>
      <c r="AU42" s="26"/>
      <c r="AV42" s="26"/>
      <c r="AW42" s="26"/>
      <c r="AX42" s="26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</row>
    <row r="43" spans="1:99" hidden="1" x14ac:dyDescent="0.2">
      <c r="A43" s="18" t="str">
        <f>'Namen deelnemers'!A41</f>
        <v>MOUS</v>
      </c>
      <c r="B43" s="18" t="str">
        <f>'Namen deelnemers'!B41</f>
        <v>Frans</v>
      </c>
      <c r="C43" s="13">
        <f t="shared" si="1"/>
        <v>48</v>
      </c>
      <c r="D43" s="19">
        <f t="shared" si="2"/>
        <v>0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69"/>
      <c r="AH43" s="59"/>
      <c r="AI43" s="59"/>
      <c r="AJ43" s="59"/>
      <c r="AK43" s="59"/>
      <c r="AL43" s="59"/>
      <c r="AM43" s="59"/>
      <c r="AN43" s="59"/>
      <c r="AO43" s="59"/>
      <c r="AP43" s="59"/>
      <c r="AQ43" s="26"/>
      <c r="AR43" s="26"/>
      <c r="AS43" s="26"/>
      <c r="AT43" s="26"/>
      <c r="AU43" s="26"/>
      <c r="AV43" s="26"/>
      <c r="AW43" s="26"/>
      <c r="AX43" s="26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</row>
    <row r="44" spans="1:99" hidden="1" x14ac:dyDescent="0.2">
      <c r="A44" s="18" t="s">
        <v>158</v>
      </c>
      <c r="B44" s="18"/>
      <c r="C44" s="13">
        <f t="shared" si="1"/>
        <v>48</v>
      </c>
      <c r="D44" s="19">
        <f t="shared" si="2"/>
        <v>0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69"/>
      <c r="AH44" s="59"/>
      <c r="AI44" s="59"/>
      <c r="AJ44" s="59"/>
      <c r="AK44" s="59"/>
      <c r="AL44" s="59"/>
      <c r="AM44" s="59"/>
      <c r="AN44" s="59"/>
      <c r="AO44" s="59"/>
      <c r="AP44" s="59"/>
      <c r="AQ44" s="26"/>
      <c r="AR44" s="26"/>
      <c r="AS44" s="26"/>
      <c r="AT44" s="26"/>
      <c r="AU44" s="26"/>
      <c r="AV44" s="26"/>
      <c r="AW44" s="26"/>
      <c r="AX44" s="26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</row>
    <row r="45" spans="1:99" hidden="1" x14ac:dyDescent="0.2">
      <c r="A45" s="18" t="str">
        <f>'Namen deelnemers'!A43</f>
        <v>PALS</v>
      </c>
      <c r="B45" s="18" t="str">
        <f>'Namen deelnemers'!B43</f>
        <v>Johan</v>
      </c>
      <c r="C45" s="13">
        <f t="shared" si="1"/>
        <v>48</v>
      </c>
      <c r="D45" s="19">
        <f t="shared" si="2"/>
        <v>0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69"/>
      <c r="AH45" s="59"/>
      <c r="AI45" s="59"/>
      <c r="AJ45" s="59"/>
      <c r="AK45" s="59"/>
      <c r="AL45" s="59"/>
      <c r="AM45" s="59"/>
      <c r="AN45" s="59"/>
      <c r="AO45" s="59"/>
      <c r="AP45" s="59"/>
      <c r="AQ45" s="26"/>
      <c r="AR45" s="26"/>
      <c r="AS45" s="26"/>
      <c r="AT45" s="26"/>
      <c r="AU45" s="26"/>
      <c r="AV45" s="26"/>
      <c r="AW45" s="26"/>
      <c r="AX45" s="26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</row>
    <row r="46" spans="1:99" x14ac:dyDescent="0.2">
      <c r="A46" s="18" t="str">
        <f>'Namen deelnemers'!A44</f>
        <v>ROBYN</v>
      </c>
      <c r="B46" s="18" t="str">
        <f>'Namen deelnemers'!B44</f>
        <v>Sven</v>
      </c>
      <c r="C46" s="13">
        <f>IF($D46="","",RANK($D46,$D$4:$D$89,0))</f>
        <v>39</v>
      </c>
      <c r="D46" s="19">
        <f t="shared" si="2"/>
        <v>479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>
        <v>100</v>
      </c>
      <c r="S46" s="59"/>
      <c r="T46" s="59"/>
      <c r="U46" s="59"/>
      <c r="V46" s="59"/>
      <c r="W46" s="59"/>
      <c r="X46" s="59">
        <v>95</v>
      </c>
      <c r="Y46" s="59"/>
      <c r="Z46" s="59"/>
      <c r="AA46" s="59"/>
      <c r="AB46" s="59"/>
      <c r="AC46" s="59"/>
      <c r="AD46" s="59"/>
      <c r="AE46" s="59"/>
      <c r="AF46" s="59"/>
      <c r="AG46" s="69"/>
      <c r="AH46" s="59"/>
      <c r="AI46" s="59"/>
      <c r="AJ46" s="59">
        <v>89</v>
      </c>
      <c r="AK46" s="59">
        <v>105</v>
      </c>
      <c r="AL46" s="59">
        <v>90</v>
      </c>
      <c r="AM46" s="59"/>
      <c r="AN46" s="59"/>
      <c r="AO46" s="59"/>
      <c r="AP46" s="59"/>
      <c r="AQ46" s="26"/>
      <c r="AR46" s="26"/>
      <c r="AS46" s="26"/>
      <c r="AT46" s="26"/>
      <c r="AU46" s="26"/>
      <c r="AV46" s="26"/>
      <c r="AW46" s="26"/>
      <c r="AX46" s="26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</row>
    <row r="47" spans="1:99" x14ac:dyDescent="0.2">
      <c r="A47" s="18" t="str">
        <f>'Namen deelnemers'!A45</f>
        <v>ROOIJMANS</v>
      </c>
      <c r="B47" s="18" t="str">
        <f>'Namen deelnemers'!B45</f>
        <v>Ad</v>
      </c>
      <c r="C47" s="13">
        <f>IF($D47="","",RANK($D47,$D$4:$D$89,0))</f>
        <v>9</v>
      </c>
      <c r="D47" s="19">
        <f t="shared" si="2"/>
        <v>2136</v>
      </c>
      <c r="E47" s="59">
        <v>70</v>
      </c>
      <c r="F47" s="59">
        <v>75</v>
      </c>
      <c r="G47" s="59"/>
      <c r="H47" s="59"/>
      <c r="I47" s="59"/>
      <c r="J47" s="59"/>
      <c r="K47" s="59">
        <v>94</v>
      </c>
      <c r="L47" s="59">
        <v>92</v>
      </c>
      <c r="M47" s="59"/>
      <c r="N47" s="59"/>
      <c r="O47" s="59"/>
      <c r="P47" s="59"/>
      <c r="Q47" s="59"/>
      <c r="R47" s="59"/>
      <c r="S47" s="59"/>
      <c r="T47" s="59">
        <v>100</v>
      </c>
      <c r="U47" s="59">
        <v>98</v>
      </c>
      <c r="V47" s="59">
        <v>129</v>
      </c>
      <c r="W47" s="59">
        <v>100</v>
      </c>
      <c r="X47" s="59">
        <v>47</v>
      </c>
      <c r="Y47" s="59">
        <v>161</v>
      </c>
      <c r="Z47" s="59">
        <v>100</v>
      </c>
      <c r="AA47" s="59">
        <v>98</v>
      </c>
      <c r="AB47" s="59"/>
      <c r="AC47" s="59">
        <v>100</v>
      </c>
      <c r="AD47" s="59"/>
      <c r="AE47" s="59">
        <v>98</v>
      </c>
      <c r="AF47" s="59"/>
      <c r="AG47" s="69">
        <v>97</v>
      </c>
      <c r="AH47" s="59">
        <v>92</v>
      </c>
      <c r="AI47" s="59">
        <v>86</v>
      </c>
      <c r="AJ47" s="59">
        <v>89</v>
      </c>
      <c r="AK47" s="59">
        <v>105</v>
      </c>
      <c r="AL47" s="59"/>
      <c r="AM47" s="59">
        <v>83</v>
      </c>
      <c r="AN47" s="59">
        <v>65</v>
      </c>
      <c r="AO47" s="59">
        <v>80</v>
      </c>
      <c r="AP47" s="59">
        <v>77</v>
      </c>
      <c r="AQ47" s="26"/>
      <c r="AR47" s="26"/>
      <c r="AS47" s="26"/>
      <c r="AT47" s="26"/>
      <c r="AU47" s="26"/>
      <c r="AV47" s="26"/>
      <c r="AW47" s="26"/>
      <c r="AX47" s="26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</row>
    <row r="48" spans="1:99" ht="13.5" customHeight="1" x14ac:dyDescent="0.2">
      <c r="A48" s="18" t="str">
        <f>'Namen deelnemers'!A46</f>
        <v>SCHITTECAT</v>
      </c>
      <c r="B48" s="18" t="str">
        <f>'Namen deelnemers'!B46</f>
        <v>Bruno</v>
      </c>
      <c r="C48" s="13">
        <f>IF($D48="","",RANK($D48,$D$4:$D$89,0))</f>
        <v>49</v>
      </c>
      <c r="D48" s="19">
        <f t="shared" si="2"/>
        <v>163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>
        <v>98</v>
      </c>
      <c r="AF48" s="59"/>
      <c r="AG48" s="69"/>
      <c r="AH48" s="59"/>
      <c r="AI48" s="59"/>
      <c r="AJ48" s="59"/>
      <c r="AK48" s="59"/>
      <c r="AL48" s="59"/>
      <c r="AM48" s="59"/>
      <c r="AN48" s="59">
        <v>65</v>
      </c>
      <c r="AO48" s="59"/>
      <c r="AP48" s="59"/>
      <c r="AQ48" s="26"/>
      <c r="AR48" s="26"/>
      <c r="AS48" s="26"/>
      <c r="AT48" s="26"/>
      <c r="AU48" s="26"/>
      <c r="AV48" s="26"/>
      <c r="AW48" s="26"/>
      <c r="AX48" s="26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</row>
    <row r="49" spans="1:99" ht="14.25" hidden="1" customHeight="1" x14ac:dyDescent="0.2">
      <c r="A49" s="18" t="str">
        <f>'Namen deelnemers'!A47</f>
        <v>SCHOEPEN</v>
      </c>
      <c r="B49" s="18" t="str">
        <f>'Namen deelnemers'!B47</f>
        <v>Johan</v>
      </c>
      <c r="C49" s="13">
        <f t="shared" si="1"/>
        <v>48</v>
      </c>
      <c r="D49" s="19">
        <f t="shared" si="2"/>
        <v>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69"/>
      <c r="AH49" s="59"/>
      <c r="AI49" s="59"/>
      <c r="AJ49" s="59"/>
      <c r="AK49" s="59"/>
      <c r="AL49" s="59"/>
      <c r="AM49" s="59"/>
      <c r="AN49" s="59"/>
      <c r="AO49" s="59"/>
      <c r="AP49" s="59"/>
      <c r="AQ49" s="26"/>
      <c r="AR49" s="26"/>
      <c r="AS49" s="26"/>
      <c r="AT49" s="26"/>
      <c r="AU49" s="26"/>
      <c r="AV49" s="26"/>
      <c r="AW49" s="26"/>
      <c r="AX49" s="26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</row>
    <row r="50" spans="1:99" x14ac:dyDescent="0.2">
      <c r="A50" s="18" t="str">
        <f>'Namen deelnemers'!A48</f>
        <v>SCHOUWAERTS</v>
      </c>
      <c r="B50" s="18" t="str">
        <f>'Namen deelnemers'!B48</f>
        <v>Gaspareli</v>
      </c>
      <c r="C50" s="13">
        <f t="shared" ref="C50:C57" si="3">IF($D50="","",RANK($D50,$D$4:$D$89,0))</f>
        <v>27</v>
      </c>
      <c r="D50" s="19">
        <f t="shared" si="2"/>
        <v>762</v>
      </c>
      <c r="E50" s="59">
        <v>70</v>
      </c>
      <c r="F50" s="59">
        <v>40</v>
      </c>
      <c r="G50" s="59">
        <v>82</v>
      </c>
      <c r="H50" s="59"/>
      <c r="I50" s="59"/>
      <c r="J50" s="59"/>
      <c r="K50" s="59">
        <v>94</v>
      </c>
      <c r="L50" s="59"/>
      <c r="M50" s="59"/>
      <c r="N50" s="59">
        <v>86</v>
      </c>
      <c r="O50" s="59">
        <v>90</v>
      </c>
      <c r="P50" s="59"/>
      <c r="Q50" s="59"/>
      <c r="R50" s="59">
        <v>100</v>
      </c>
      <c r="S50" s="59"/>
      <c r="T50" s="59">
        <v>100</v>
      </c>
      <c r="U50" s="59"/>
      <c r="V50" s="59"/>
      <c r="W50" s="59"/>
      <c r="X50" s="59"/>
      <c r="Y50" s="59"/>
      <c r="Z50" s="59"/>
      <c r="AA50" s="59"/>
      <c r="AB50" s="59"/>
      <c r="AC50" s="59">
        <v>100</v>
      </c>
      <c r="AD50" s="59"/>
      <c r="AE50" s="59"/>
      <c r="AF50" s="59"/>
      <c r="AG50" s="69"/>
      <c r="AH50" s="59"/>
      <c r="AI50" s="59"/>
      <c r="AJ50" s="59"/>
      <c r="AK50" s="59"/>
      <c r="AL50" s="59"/>
      <c r="AM50" s="59"/>
      <c r="AN50" s="59"/>
      <c r="AO50" s="59"/>
      <c r="AP50" s="59"/>
      <c r="AQ50" s="26"/>
      <c r="AR50" s="26"/>
      <c r="AS50" s="26"/>
      <c r="AT50" s="26"/>
      <c r="AU50" s="26"/>
      <c r="AV50" s="26"/>
      <c r="AW50" s="26"/>
      <c r="AX50" s="26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</row>
    <row r="51" spans="1:99" x14ac:dyDescent="0.2">
      <c r="A51" s="18" t="str">
        <f>'Namen deelnemers'!A49</f>
        <v>SCHOUWAERTS</v>
      </c>
      <c r="B51" s="18" t="str">
        <f>'Namen deelnemers'!B49</f>
        <v>Yves</v>
      </c>
      <c r="C51" s="13">
        <f t="shared" si="3"/>
        <v>56</v>
      </c>
      <c r="D51" s="19">
        <f t="shared" si="2"/>
        <v>40</v>
      </c>
      <c r="E51" s="59"/>
      <c r="F51" s="59">
        <v>40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69"/>
      <c r="AH51" s="59"/>
      <c r="AI51" s="59"/>
      <c r="AJ51" s="59"/>
      <c r="AK51" s="59"/>
      <c r="AL51" s="59"/>
      <c r="AM51" s="59"/>
      <c r="AN51" s="59"/>
      <c r="AO51" s="59"/>
      <c r="AP51" s="59"/>
      <c r="AQ51" s="26"/>
      <c r="AR51" s="26"/>
      <c r="AS51" s="26"/>
      <c r="AT51" s="26"/>
      <c r="AU51" s="26"/>
      <c r="AV51" s="26"/>
      <c r="AW51" s="26"/>
      <c r="AX51" s="26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</row>
    <row r="52" spans="1:99" x14ac:dyDescent="0.2">
      <c r="A52" s="18" t="str">
        <f>'Namen deelnemers'!A50</f>
        <v>SCHROYEN</v>
      </c>
      <c r="B52" s="18" t="str">
        <f>'Namen deelnemers'!B50</f>
        <v>Lieven</v>
      </c>
      <c r="C52" s="13">
        <f t="shared" si="3"/>
        <v>53</v>
      </c>
      <c r="D52" s="19">
        <f t="shared" si="2"/>
        <v>90</v>
      </c>
      <c r="E52" s="59"/>
      <c r="F52" s="59"/>
      <c r="G52" s="59"/>
      <c r="H52" s="59"/>
      <c r="I52" s="59"/>
      <c r="J52" s="59"/>
      <c r="K52" s="59"/>
      <c r="L52" s="59"/>
      <c r="M52" s="59" t="s">
        <v>160</v>
      </c>
      <c r="N52" s="59"/>
      <c r="O52" s="59">
        <v>90</v>
      </c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69"/>
      <c r="AH52" s="59"/>
      <c r="AI52" s="59"/>
      <c r="AJ52" s="59"/>
      <c r="AK52" s="59"/>
      <c r="AL52" s="59"/>
      <c r="AM52" s="59"/>
      <c r="AN52" s="59"/>
      <c r="AO52" s="59"/>
      <c r="AP52" s="59"/>
      <c r="AQ52" s="26"/>
      <c r="AR52" s="26"/>
      <c r="AS52" s="26"/>
      <c r="AT52" s="26"/>
      <c r="AU52" s="26"/>
      <c r="AV52" s="26"/>
      <c r="AW52" s="26"/>
      <c r="AX52" s="26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</row>
    <row r="53" spans="1:99" x14ac:dyDescent="0.2">
      <c r="A53" s="18" t="str">
        <f>'Namen deelnemers'!A51</f>
        <v>SCHROYEN</v>
      </c>
      <c r="B53" s="18" t="str">
        <f>'Namen deelnemers'!B51</f>
        <v>Jeroen</v>
      </c>
      <c r="C53" s="13">
        <f t="shared" si="3"/>
        <v>32</v>
      </c>
      <c r="D53" s="19">
        <f t="shared" ref="D53:D89" si="4">SUM(E53:AP53)</f>
        <v>654</v>
      </c>
      <c r="E53" s="59"/>
      <c r="F53" s="59"/>
      <c r="G53" s="59"/>
      <c r="H53" s="59"/>
      <c r="I53" s="59"/>
      <c r="J53" s="59"/>
      <c r="K53" s="59">
        <v>94</v>
      </c>
      <c r="L53" s="59"/>
      <c r="M53" s="59">
        <v>45</v>
      </c>
      <c r="N53" s="59"/>
      <c r="O53" s="59">
        <v>90</v>
      </c>
      <c r="P53" s="59"/>
      <c r="Q53" s="59"/>
      <c r="R53" s="59"/>
      <c r="S53" s="59"/>
      <c r="T53" s="59"/>
      <c r="U53" s="59">
        <v>98</v>
      </c>
      <c r="V53" s="59">
        <v>129</v>
      </c>
      <c r="W53" s="59">
        <v>100</v>
      </c>
      <c r="X53" s="59"/>
      <c r="Y53" s="59"/>
      <c r="Z53" s="59"/>
      <c r="AA53" s="59"/>
      <c r="AB53" s="59"/>
      <c r="AC53" s="59"/>
      <c r="AD53" s="59"/>
      <c r="AE53" s="59">
        <v>98</v>
      </c>
      <c r="AF53" s="59" t="s">
        <v>160</v>
      </c>
      <c r="AG53" s="69"/>
      <c r="AH53" s="59"/>
      <c r="AI53" s="59"/>
      <c r="AJ53" s="59"/>
      <c r="AK53" s="59"/>
      <c r="AL53" s="59"/>
      <c r="AM53" s="59"/>
      <c r="AN53" s="59"/>
      <c r="AO53" s="59"/>
      <c r="AP53" s="59"/>
      <c r="AQ53" s="26"/>
      <c r="AR53" s="26"/>
      <c r="AS53" s="26"/>
      <c r="AT53" s="26"/>
      <c r="AU53" s="26"/>
      <c r="AV53" s="26"/>
      <c r="AW53" s="26"/>
      <c r="AX53" s="26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</row>
    <row r="54" spans="1:99" x14ac:dyDescent="0.2">
      <c r="A54" s="18" t="str">
        <f>'Namen deelnemers'!A52</f>
        <v>SEPTEMBER</v>
      </c>
      <c r="B54" s="18" t="str">
        <f>'Namen deelnemers'!B52</f>
        <v>Thierry</v>
      </c>
      <c r="C54" s="13">
        <f t="shared" si="3"/>
        <v>1</v>
      </c>
      <c r="D54" s="19">
        <f t="shared" si="4"/>
        <v>3008</v>
      </c>
      <c r="E54" s="59">
        <v>70</v>
      </c>
      <c r="F54" s="59">
        <v>75</v>
      </c>
      <c r="G54" s="59">
        <v>82</v>
      </c>
      <c r="H54" s="59">
        <v>86</v>
      </c>
      <c r="I54" s="59"/>
      <c r="J54" s="59"/>
      <c r="K54" s="59"/>
      <c r="L54" s="59">
        <v>92</v>
      </c>
      <c r="M54" s="59">
        <v>91</v>
      </c>
      <c r="N54" s="59"/>
      <c r="O54" s="59"/>
      <c r="P54" s="59">
        <v>84</v>
      </c>
      <c r="Q54" s="59">
        <v>170</v>
      </c>
      <c r="R54" s="59">
        <v>100</v>
      </c>
      <c r="S54" s="59"/>
      <c r="T54" s="59">
        <v>100</v>
      </c>
      <c r="U54" s="59">
        <v>98</v>
      </c>
      <c r="V54" s="59">
        <v>129</v>
      </c>
      <c r="W54" s="59">
        <v>100</v>
      </c>
      <c r="X54" s="59">
        <v>95</v>
      </c>
      <c r="Y54" s="59">
        <v>161</v>
      </c>
      <c r="Z54" s="59">
        <v>100</v>
      </c>
      <c r="AA54" s="59">
        <v>98</v>
      </c>
      <c r="AB54" s="59">
        <v>98</v>
      </c>
      <c r="AC54" s="59">
        <v>100</v>
      </c>
      <c r="AD54" s="59">
        <v>98</v>
      </c>
      <c r="AE54" s="59">
        <v>98</v>
      </c>
      <c r="AF54" s="59">
        <v>99</v>
      </c>
      <c r="AG54" s="69">
        <v>97</v>
      </c>
      <c r="AH54" s="59">
        <v>92</v>
      </c>
      <c r="AI54" s="59">
        <v>86</v>
      </c>
      <c r="AJ54" s="59">
        <v>89</v>
      </c>
      <c r="AK54" s="59">
        <v>105</v>
      </c>
      <c r="AL54" s="59">
        <v>90</v>
      </c>
      <c r="AM54" s="59">
        <v>83</v>
      </c>
      <c r="AN54" s="59">
        <v>65</v>
      </c>
      <c r="AO54" s="59"/>
      <c r="AP54" s="59">
        <v>77</v>
      </c>
      <c r="AQ54" s="26"/>
      <c r="AR54" s="26"/>
      <c r="AS54" s="26"/>
      <c r="AT54" s="26"/>
      <c r="AU54" s="26"/>
      <c r="AV54" s="26"/>
      <c r="AW54" s="26"/>
      <c r="AX54" s="26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</row>
    <row r="55" spans="1:99" x14ac:dyDescent="0.2">
      <c r="A55" s="18" t="str">
        <f>'Namen deelnemers'!A53</f>
        <v>SMOLDERS</v>
      </c>
      <c r="B55" s="18" t="str">
        <f>'Namen deelnemers'!B53</f>
        <v>Kurt</v>
      </c>
      <c r="C55" s="13">
        <f t="shared" si="3"/>
        <v>36</v>
      </c>
      <c r="D55" s="19">
        <f t="shared" si="4"/>
        <v>598</v>
      </c>
      <c r="E55" s="59">
        <v>70</v>
      </c>
      <c r="F55" s="59">
        <v>75</v>
      </c>
      <c r="G55" s="59">
        <v>82</v>
      </c>
      <c r="H55" s="59">
        <v>86</v>
      </c>
      <c r="I55" s="59"/>
      <c r="J55" s="59"/>
      <c r="K55" s="59">
        <v>94</v>
      </c>
      <c r="L55" s="59"/>
      <c r="M55" s="59">
        <v>91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>
        <v>100</v>
      </c>
      <c r="AD55" s="59"/>
      <c r="AE55" s="59"/>
      <c r="AF55" s="59"/>
      <c r="AG55" s="69"/>
      <c r="AH55" s="59"/>
      <c r="AI55" s="59"/>
      <c r="AJ55" s="59"/>
      <c r="AK55" s="59"/>
      <c r="AL55" s="59"/>
      <c r="AM55" s="59"/>
      <c r="AN55" s="59"/>
      <c r="AO55" s="59"/>
      <c r="AP55" s="59"/>
      <c r="AQ55" s="26"/>
      <c r="AR55" s="26"/>
      <c r="AS55" s="26"/>
      <c r="AT55" s="26"/>
      <c r="AU55" s="26"/>
      <c r="AV55" s="26"/>
      <c r="AW55" s="26"/>
      <c r="AX55" s="26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</row>
    <row r="56" spans="1:99" x14ac:dyDescent="0.2">
      <c r="A56" s="18" t="str">
        <f>'Namen deelnemers'!A54</f>
        <v>STIJLEMAN</v>
      </c>
      <c r="B56" s="18" t="str">
        <f>'Namen deelnemers'!B54</f>
        <v>Ronny</v>
      </c>
      <c r="C56" s="13">
        <f t="shared" si="3"/>
        <v>7</v>
      </c>
      <c r="D56" s="19">
        <f t="shared" si="4"/>
        <v>2205</v>
      </c>
      <c r="E56" s="59">
        <v>70</v>
      </c>
      <c r="F56" s="59">
        <v>75</v>
      </c>
      <c r="G56" s="59">
        <v>82</v>
      </c>
      <c r="H56" s="59"/>
      <c r="I56" s="59"/>
      <c r="J56" s="59"/>
      <c r="K56" s="59"/>
      <c r="L56" s="59"/>
      <c r="M56" s="59">
        <v>91</v>
      </c>
      <c r="N56" s="59"/>
      <c r="O56" s="59">
        <v>90</v>
      </c>
      <c r="P56" s="59"/>
      <c r="Q56" s="59"/>
      <c r="R56" s="59">
        <v>100</v>
      </c>
      <c r="S56" s="59">
        <v>93</v>
      </c>
      <c r="T56" s="59">
        <v>100</v>
      </c>
      <c r="U56" s="59">
        <v>98</v>
      </c>
      <c r="V56" s="59">
        <v>129</v>
      </c>
      <c r="W56" s="59">
        <v>100</v>
      </c>
      <c r="X56" s="59">
        <v>95</v>
      </c>
      <c r="Y56" s="59"/>
      <c r="Z56" s="59">
        <v>100</v>
      </c>
      <c r="AA56" s="59">
        <v>98</v>
      </c>
      <c r="AB56" s="59"/>
      <c r="AC56" s="59">
        <v>100</v>
      </c>
      <c r="AD56" s="59">
        <v>98</v>
      </c>
      <c r="AE56" s="59"/>
      <c r="AF56" s="59"/>
      <c r="AG56" s="69">
        <v>97</v>
      </c>
      <c r="AH56" s="59"/>
      <c r="AI56" s="59"/>
      <c r="AJ56" s="59">
        <v>89</v>
      </c>
      <c r="AK56" s="59">
        <v>105</v>
      </c>
      <c r="AL56" s="59">
        <v>90</v>
      </c>
      <c r="AM56" s="59">
        <v>83</v>
      </c>
      <c r="AN56" s="59">
        <v>65</v>
      </c>
      <c r="AO56" s="59">
        <v>80</v>
      </c>
      <c r="AP56" s="59">
        <v>77</v>
      </c>
      <c r="AQ56" s="26"/>
      <c r="AR56" s="26"/>
      <c r="AS56" s="26"/>
      <c r="AT56" s="26"/>
      <c r="AU56" s="26"/>
      <c r="AV56" s="26"/>
      <c r="AW56" s="26"/>
      <c r="AX56" s="26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</row>
    <row r="57" spans="1:99" x14ac:dyDescent="0.2">
      <c r="A57" s="18" t="str">
        <f>'Namen deelnemers'!A55</f>
        <v>STIJLEMAN</v>
      </c>
      <c r="B57" s="18" t="str">
        <f>'Namen deelnemers'!B55</f>
        <v>Marc</v>
      </c>
      <c r="C57" s="13">
        <f t="shared" si="3"/>
        <v>37</v>
      </c>
      <c r="D57" s="19">
        <f t="shared" si="4"/>
        <v>500</v>
      </c>
      <c r="E57" s="59">
        <v>70</v>
      </c>
      <c r="F57" s="59">
        <v>75</v>
      </c>
      <c r="G57" s="59">
        <v>82</v>
      </c>
      <c r="H57" s="59">
        <v>86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69">
        <v>97</v>
      </c>
      <c r="AH57" s="59"/>
      <c r="AI57" s="59"/>
      <c r="AJ57" s="59"/>
      <c r="AK57" s="59"/>
      <c r="AL57" s="59">
        <v>90</v>
      </c>
      <c r="AM57" s="59"/>
      <c r="AN57" s="59"/>
      <c r="AO57" s="59"/>
      <c r="AP57" s="59"/>
      <c r="AQ57" s="26"/>
      <c r="AR57" s="26"/>
      <c r="AS57" s="26"/>
      <c r="AT57" s="26"/>
      <c r="AU57" s="26"/>
      <c r="AV57" s="26"/>
      <c r="AW57" s="26"/>
      <c r="AX57" s="26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</row>
    <row r="58" spans="1:99" hidden="1" x14ac:dyDescent="0.2">
      <c r="A58" s="18" t="str">
        <f>'Namen deelnemers'!A56</f>
        <v>VAN BEECK</v>
      </c>
      <c r="B58" s="18" t="str">
        <f>'Namen deelnemers'!B56</f>
        <v>Joseph</v>
      </c>
      <c r="C58" s="13">
        <f t="shared" si="1"/>
        <v>48</v>
      </c>
      <c r="D58" s="19">
        <f t="shared" si="4"/>
        <v>0</v>
      </c>
      <c r="E58" s="59"/>
      <c r="F58" s="59"/>
      <c r="G58" s="59"/>
      <c r="H58" s="59"/>
      <c r="I58" s="59"/>
      <c r="J58" s="59"/>
      <c r="K58" s="59"/>
      <c r="L58" s="59" t="s">
        <v>160</v>
      </c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69"/>
      <c r="AH58" s="59"/>
      <c r="AI58" s="59"/>
      <c r="AJ58" s="59"/>
      <c r="AK58" s="59"/>
      <c r="AL58" s="59"/>
      <c r="AM58" s="59"/>
      <c r="AN58" s="59"/>
      <c r="AO58" s="59"/>
      <c r="AP58" s="59"/>
      <c r="AQ58" s="26"/>
      <c r="AR58" s="26"/>
      <c r="AS58" s="26"/>
      <c r="AT58" s="26"/>
      <c r="AU58" s="26"/>
      <c r="AV58" s="26"/>
      <c r="AW58" s="26"/>
      <c r="AX58" s="26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</row>
    <row r="59" spans="1:99" x14ac:dyDescent="0.2">
      <c r="A59" s="18" t="str">
        <f>'Namen deelnemers'!A57</f>
        <v>VAN DE WOUWER</v>
      </c>
      <c r="B59" s="18" t="str">
        <f>'Namen deelnemers'!B57</f>
        <v>Bert</v>
      </c>
      <c r="C59" s="13">
        <f t="shared" ref="C59:C64" si="5">IF($D59="","",RANK($D59,$D$4:$D$89,0))</f>
        <v>34</v>
      </c>
      <c r="D59" s="19">
        <f t="shared" si="4"/>
        <v>608</v>
      </c>
      <c r="E59" s="59">
        <v>70</v>
      </c>
      <c r="F59" s="59">
        <v>75</v>
      </c>
      <c r="G59" s="59"/>
      <c r="H59" s="59">
        <v>86</v>
      </c>
      <c r="I59" s="59"/>
      <c r="J59" s="59"/>
      <c r="K59" s="59">
        <v>94</v>
      </c>
      <c r="L59" s="59">
        <v>92</v>
      </c>
      <c r="M59" s="59">
        <v>91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>
        <v>100</v>
      </c>
      <c r="AA59" s="59"/>
      <c r="AB59" s="59"/>
      <c r="AC59" s="59"/>
      <c r="AD59" s="59"/>
      <c r="AE59" s="59"/>
      <c r="AF59" s="59"/>
      <c r="AG59" s="69"/>
      <c r="AH59" s="59"/>
      <c r="AI59" s="59"/>
      <c r="AJ59" s="59"/>
      <c r="AK59" s="59"/>
      <c r="AL59" s="59"/>
      <c r="AM59" s="59"/>
      <c r="AN59" s="59"/>
      <c r="AO59" s="59"/>
      <c r="AP59" s="59" t="s">
        <v>160</v>
      </c>
      <c r="AQ59" s="26"/>
      <c r="AR59" s="26"/>
      <c r="AS59" s="26"/>
      <c r="AT59" s="26"/>
      <c r="AU59" s="26"/>
      <c r="AV59" s="26"/>
      <c r="AW59" s="26"/>
      <c r="AX59" s="26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</row>
    <row r="60" spans="1:99" x14ac:dyDescent="0.2">
      <c r="A60" s="18" t="str">
        <f>'Namen deelnemers'!A58</f>
        <v>VAN DER POEL</v>
      </c>
      <c r="B60" s="18" t="str">
        <f>'Namen deelnemers'!B58</f>
        <v>Jack</v>
      </c>
      <c r="C60" s="13">
        <f t="shared" si="5"/>
        <v>6</v>
      </c>
      <c r="D60" s="19">
        <f t="shared" si="4"/>
        <v>2251</v>
      </c>
      <c r="E60" s="59">
        <v>35</v>
      </c>
      <c r="F60" s="59">
        <v>75</v>
      </c>
      <c r="G60" s="59"/>
      <c r="H60" s="59">
        <v>86</v>
      </c>
      <c r="I60" s="59"/>
      <c r="J60" s="59"/>
      <c r="K60" s="59">
        <v>94</v>
      </c>
      <c r="L60" s="59">
        <v>92</v>
      </c>
      <c r="M60" s="59">
        <v>91</v>
      </c>
      <c r="N60" s="59"/>
      <c r="O60" s="59">
        <v>90</v>
      </c>
      <c r="P60" s="59">
        <v>84</v>
      </c>
      <c r="Q60" s="59">
        <v>170</v>
      </c>
      <c r="R60" s="59">
        <v>100</v>
      </c>
      <c r="S60" s="59"/>
      <c r="T60" s="59"/>
      <c r="U60" s="59"/>
      <c r="V60" s="59"/>
      <c r="W60" s="59">
        <v>100</v>
      </c>
      <c r="X60" s="59"/>
      <c r="Y60" s="59">
        <v>161</v>
      </c>
      <c r="Z60" s="59"/>
      <c r="AA60" s="59">
        <v>98</v>
      </c>
      <c r="AB60" s="59">
        <v>98</v>
      </c>
      <c r="AC60" s="59">
        <v>100</v>
      </c>
      <c r="AD60" s="59">
        <v>98</v>
      </c>
      <c r="AE60" s="59">
        <v>98</v>
      </c>
      <c r="AF60" s="59"/>
      <c r="AG60" s="69">
        <v>97</v>
      </c>
      <c r="AH60" s="59"/>
      <c r="AI60" s="59"/>
      <c r="AJ60" s="59">
        <v>89</v>
      </c>
      <c r="AK60" s="59"/>
      <c r="AL60" s="59">
        <v>90</v>
      </c>
      <c r="AM60" s="59">
        <v>83</v>
      </c>
      <c r="AN60" s="59">
        <v>65</v>
      </c>
      <c r="AO60" s="59">
        <v>80</v>
      </c>
      <c r="AP60" s="59">
        <v>77</v>
      </c>
      <c r="AQ60" s="26"/>
      <c r="AR60" s="26"/>
      <c r="AS60" s="26"/>
      <c r="AT60" s="26"/>
      <c r="AU60" s="26"/>
      <c r="AV60" s="26"/>
      <c r="AW60" s="26"/>
      <c r="AX60" s="26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</row>
    <row r="61" spans="1:99" x14ac:dyDescent="0.2">
      <c r="A61" s="18" t="str">
        <f>'Namen deelnemers'!A59</f>
        <v>VAN DER POEL</v>
      </c>
      <c r="B61" s="18" t="str">
        <f>'Namen deelnemers'!B59</f>
        <v>Lars</v>
      </c>
      <c r="C61" s="13">
        <f t="shared" si="5"/>
        <v>24</v>
      </c>
      <c r="D61" s="19">
        <f t="shared" si="4"/>
        <v>880</v>
      </c>
      <c r="E61" s="59"/>
      <c r="F61" s="59"/>
      <c r="G61" s="59"/>
      <c r="H61" s="59">
        <v>86</v>
      </c>
      <c r="I61" s="59"/>
      <c r="J61" s="59"/>
      <c r="K61" s="59"/>
      <c r="L61" s="59"/>
      <c r="M61" s="59"/>
      <c r="N61" s="59"/>
      <c r="O61" s="59"/>
      <c r="P61" s="59">
        <v>30</v>
      </c>
      <c r="Q61" s="59">
        <v>170</v>
      </c>
      <c r="R61" s="59"/>
      <c r="S61" s="59"/>
      <c r="T61" s="59"/>
      <c r="U61" s="59"/>
      <c r="V61" s="59"/>
      <c r="W61" s="59"/>
      <c r="X61" s="59"/>
      <c r="Y61" s="59">
        <v>161</v>
      </c>
      <c r="Z61" s="59"/>
      <c r="AA61" s="59"/>
      <c r="AB61" s="59">
        <v>98</v>
      </c>
      <c r="AC61" s="59"/>
      <c r="AD61" s="59"/>
      <c r="AE61" s="59"/>
      <c r="AF61" s="59"/>
      <c r="AG61" s="69">
        <v>30</v>
      </c>
      <c r="AH61" s="59"/>
      <c r="AI61" s="59"/>
      <c r="AJ61" s="59"/>
      <c r="AK61" s="59"/>
      <c r="AL61" s="59"/>
      <c r="AM61" s="59">
        <v>83</v>
      </c>
      <c r="AN61" s="59">
        <v>65</v>
      </c>
      <c r="AO61" s="59">
        <v>80</v>
      </c>
      <c r="AP61" s="59">
        <v>77</v>
      </c>
      <c r="AQ61" s="26"/>
      <c r="AR61" s="26"/>
      <c r="AS61" s="26"/>
      <c r="AT61" s="26"/>
      <c r="AU61" s="26"/>
      <c r="AV61" s="26"/>
      <c r="AW61" s="26"/>
      <c r="AX61" s="26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</row>
    <row r="62" spans="1:99" x14ac:dyDescent="0.2">
      <c r="A62" s="18" t="str">
        <f>'Namen deelnemers'!A61</f>
        <v>VAN EEKELEN</v>
      </c>
      <c r="B62" s="18" t="str">
        <f>'Namen deelnemers'!B61</f>
        <v>Erwin</v>
      </c>
      <c r="C62" s="13">
        <f t="shared" si="5"/>
        <v>3</v>
      </c>
      <c r="D62" s="19">
        <f t="shared" si="4"/>
        <v>2449</v>
      </c>
      <c r="E62" s="59">
        <v>70</v>
      </c>
      <c r="F62" s="59">
        <v>75</v>
      </c>
      <c r="G62" s="59">
        <v>82</v>
      </c>
      <c r="H62" s="59">
        <v>86</v>
      </c>
      <c r="I62" s="59"/>
      <c r="J62" s="59"/>
      <c r="K62" s="59">
        <v>94</v>
      </c>
      <c r="L62" s="59">
        <v>92</v>
      </c>
      <c r="M62" s="59">
        <v>91</v>
      </c>
      <c r="N62" s="59"/>
      <c r="O62" s="59">
        <v>90</v>
      </c>
      <c r="P62" s="59">
        <v>84</v>
      </c>
      <c r="Q62" s="59">
        <v>170</v>
      </c>
      <c r="R62" s="59"/>
      <c r="S62" s="59"/>
      <c r="T62" s="59"/>
      <c r="U62" s="59"/>
      <c r="V62" s="59">
        <v>129</v>
      </c>
      <c r="W62" s="59">
        <v>100</v>
      </c>
      <c r="X62" s="59">
        <v>95</v>
      </c>
      <c r="Y62" s="59"/>
      <c r="Z62" s="59">
        <v>100</v>
      </c>
      <c r="AA62" s="59">
        <v>98</v>
      </c>
      <c r="AB62" s="59">
        <v>98</v>
      </c>
      <c r="AC62" s="59">
        <v>100</v>
      </c>
      <c r="AD62" s="59">
        <v>98</v>
      </c>
      <c r="AE62" s="59">
        <v>98</v>
      </c>
      <c r="AF62" s="59"/>
      <c r="AG62" s="69">
        <v>97</v>
      </c>
      <c r="AH62" s="59"/>
      <c r="AI62" s="59">
        <v>86</v>
      </c>
      <c r="AJ62" s="59">
        <v>89</v>
      </c>
      <c r="AK62" s="59">
        <v>105</v>
      </c>
      <c r="AL62" s="59"/>
      <c r="AM62" s="59"/>
      <c r="AN62" s="59">
        <v>65</v>
      </c>
      <c r="AO62" s="59">
        <v>80</v>
      </c>
      <c r="AP62" s="59">
        <v>77</v>
      </c>
      <c r="AQ62" s="26"/>
      <c r="AR62" s="26"/>
      <c r="AS62" s="26"/>
      <c r="AT62" s="26"/>
      <c r="AU62" s="26"/>
      <c r="AV62" s="26"/>
      <c r="AW62" s="26"/>
      <c r="AX62" s="26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</row>
    <row r="63" spans="1:99" x14ac:dyDescent="0.2">
      <c r="A63" s="18" t="str">
        <f>'Namen deelnemers'!A62</f>
        <v>VAN EEKELEN</v>
      </c>
      <c r="B63" s="18" t="str">
        <f>'Namen deelnemers'!B62</f>
        <v>Witse</v>
      </c>
      <c r="C63" s="13">
        <f t="shared" si="5"/>
        <v>12</v>
      </c>
      <c r="D63" s="19">
        <f t="shared" si="4"/>
        <v>1860</v>
      </c>
      <c r="E63" s="59">
        <v>70</v>
      </c>
      <c r="F63" s="59">
        <v>75</v>
      </c>
      <c r="G63" s="59">
        <v>82</v>
      </c>
      <c r="H63" s="59">
        <v>86</v>
      </c>
      <c r="I63" s="59"/>
      <c r="J63" s="59"/>
      <c r="K63" s="59">
        <v>94</v>
      </c>
      <c r="L63" s="59"/>
      <c r="M63" s="59">
        <v>91</v>
      </c>
      <c r="N63" s="59"/>
      <c r="O63" s="59"/>
      <c r="P63" s="59">
        <v>84</v>
      </c>
      <c r="Q63" s="59">
        <v>170</v>
      </c>
      <c r="R63" s="59">
        <v>100</v>
      </c>
      <c r="S63" s="59"/>
      <c r="T63" s="59"/>
      <c r="U63" s="59"/>
      <c r="V63" s="59"/>
      <c r="W63" s="59">
        <v>100</v>
      </c>
      <c r="X63" s="59">
        <v>95</v>
      </c>
      <c r="Y63" s="59"/>
      <c r="Z63" s="59">
        <v>100</v>
      </c>
      <c r="AA63" s="59">
        <v>98</v>
      </c>
      <c r="AB63" s="59">
        <v>98</v>
      </c>
      <c r="AC63" s="59"/>
      <c r="AD63" s="59"/>
      <c r="AE63" s="59">
        <v>98</v>
      </c>
      <c r="AF63" s="59"/>
      <c r="AG63" s="69"/>
      <c r="AH63" s="59"/>
      <c r="AI63" s="59"/>
      <c r="AJ63" s="59">
        <v>89</v>
      </c>
      <c r="AK63" s="59">
        <v>105</v>
      </c>
      <c r="AL63" s="59"/>
      <c r="AM63" s="59">
        <v>83</v>
      </c>
      <c r="AN63" s="59">
        <v>65</v>
      </c>
      <c r="AO63" s="59"/>
      <c r="AP63" s="59">
        <v>77</v>
      </c>
      <c r="AQ63" s="26"/>
      <c r="AR63" s="26"/>
      <c r="AS63" s="26"/>
      <c r="AT63" s="26"/>
      <c r="AU63" s="26"/>
      <c r="AV63" s="26"/>
      <c r="AW63" s="26"/>
      <c r="AX63" s="26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</row>
    <row r="64" spans="1:99" x14ac:dyDescent="0.2">
      <c r="A64" s="18" t="str">
        <f>'Namen deelnemers'!A63</f>
        <v>VAN HOUTVEN</v>
      </c>
      <c r="B64" s="18" t="str">
        <f>'Namen deelnemers'!B63</f>
        <v>Marc</v>
      </c>
      <c r="C64" s="13">
        <f t="shared" si="5"/>
        <v>30</v>
      </c>
      <c r="D64" s="19">
        <f t="shared" si="4"/>
        <v>694</v>
      </c>
      <c r="E64" s="59"/>
      <c r="F64" s="59"/>
      <c r="G64" s="59">
        <v>82</v>
      </c>
      <c r="H64" s="59"/>
      <c r="I64" s="59"/>
      <c r="J64" s="59"/>
      <c r="K64" s="59"/>
      <c r="L64" s="59"/>
      <c r="M64" s="59"/>
      <c r="N64" s="59"/>
      <c r="O64" s="59"/>
      <c r="P64" s="59">
        <v>84</v>
      </c>
      <c r="Q64" s="59">
        <v>170</v>
      </c>
      <c r="R64" s="59"/>
      <c r="S64" s="59"/>
      <c r="T64" s="59"/>
      <c r="U64" s="59"/>
      <c r="V64" s="59"/>
      <c r="W64" s="59"/>
      <c r="X64" s="59"/>
      <c r="Y64" s="59">
        <v>161</v>
      </c>
      <c r="Z64" s="59"/>
      <c r="AA64" s="59"/>
      <c r="AB64" s="59"/>
      <c r="AC64" s="59">
        <v>100</v>
      </c>
      <c r="AD64" s="59"/>
      <c r="AE64" s="59"/>
      <c r="AF64" s="59"/>
      <c r="AG64" s="69">
        <v>97</v>
      </c>
      <c r="AH64" s="59"/>
      <c r="AI64" s="59"/>
      <c r="AJ64" s="59"/>
      <c r="AK64" s="59"/>
      <c r="AL64" s="59"/>
      <c r="AM64" s="59"/>
      <c r="AN64" s="59"/>
      <c r="AO64" s="59"/>
      <c r="AP64" s="59"/>
      <c r="AQ64" s="26"/>
      <c r="AR64" s="26"/>
      <c r="AS64" s="26"/>
      <c r="AT64" s="26"/>
      <c r="AU64" s="26"/>
      <c r="AV64" s="26"/>
      <c r="AW64" s="26"/>
      <c r="AX64" s="26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</row>
    <row r="65" spans="1:99" hidden="1" x14ac:dyDescent="0.2">
      <c r="A65" s="18" t="str">
        <f>'Namen deelnemers'!A64</f>
        <v>VAN HUFFEL</v>
      </c>
      <c r="B65" s="18" t="str">
        <f>'Namen deelnemers'!B64</f>
        <v>Karl</v>
      </c>
      <c r="C65" s="13">
        <f t="shared" si="1"/>
        <v>48</v>
      </c>
      <c r="D65" s="19">
        <f t="shared" si="4"/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69"/>
      <c r="AH65" s="59"/>
      <c r="AI65" s="59"/>
      <c r="AJ65" s="59"/>
      <c r="AK65" s="59"/>
      <c r="AL65" s="59"/>
      <c r="AM65" s="59"/>
      <c r="AN65" s="59"/>
      <c r="AO65" s="59"/>
      <c r="AP65" s="59"/>
      <c r="AQ65" s="26"/>
      <c r="AR65" s="26"/>
      <c r="AS65" s="26"/>
      <c r="AT65" s="26"/>
      <c r="AU65" s="26"/>
      <c r="AV65" s="26"/>
      <c r="AW65" s="26"/>
      <c r="AX65" s="26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</row>
    <row r="66" spans="1:99" x14ac:dyDescent="0.2">
      <c r="A66" s="18" t="str">
        <f>'Namen deelnemers'!A65</f>
        <v>VAN LOON</v>
      </c>
      <c r="B66" s="18" t="str">
        <f>'Namen deelnemers'!B65</f>
        <v>Paul</v>
      </c>
      <c r="C66" s="13">
        <f t="shared" ref="C66:C71" si="6">IF($D66="","",RANK($D66,$D$4:$D$89,0))</f>
        <v>52</v>
      </c>
      <c r="D66" s="19">
        <f t="shared" si="4"/>
        <v>91</v>
      </c>
      <c r="E66" s="59"/>
      <c r="F66" s="59"/>
      <c r="G66" s="59"/>
      <c r="H66" s="59"/>
      <c r="I66" s="59"/>
      <c r="J66" s="59"/>
      <c r="K66" s="59"/>
      <c r="L66" s="59"/>
      <c r="M66" s="59">
        <v>91</v>
      </c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69"/>
      <c r="AH66" s="59"/>
      <c r="AI66" s="59"/>
      <c r="AJ66" s="59"/>
      <c r="AK66" s="59"/>
      <c r="AL66" s="59"/>
      <c r="AM66" s="59"/>
      <c r="AN66" s="59"/>
      <c r="AO66" s="59"/>
      <c r="AP66" s="59"/>
      <c r="AQ66" s="26"/>
      <c r="AR66" s="26"/>
      <c r="AS66" s="26"/>
      <c r="AT66" s="26"/>
      <c r="AU66" s="26"/>
      <c r="AV66" s="26"/>
      <c r="AW66" s="26"/>
      <c r="AX66" s="26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</row>
    <row r="67" spans="1:99" x14ac:dyDescent="0.2">
      <c r="A67" s="18" t="str">
        <f>'Namen deelnemers'!A66</f>
        <v>VAN NUETEN</v>
      </c>
      <c r="B67" s="18" t="str">
        <f>'Namen deelnemers'!B66</f>
        <v>Raf</v>
      </c>
      <c r="C67" s="13">
        <f t="shared" si="6"/>
        <v>43</v>
      </c>
      <c r="D67" s="19">
        <f t="shared" si="4"/>
        <v>298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>
        <v>100</v>
      </c>
      <c r="U67" s="59"/>
      <c r="V67" s="59"/>
      <c r="W67" s="59">
        <v>100</v>
      </c>
      <c r="X67" s="59"/>
      <c r="Y67" s="59"/>
      <c r="Z67" s="59"/>
      <c r="AA67" s="59"/>
      <c r="AB67" s="59"/>
      <c r="AC67" s="59"/>
      <c r="AD67" s="59">
        <v>98</v>
      </c>
      <c r="AE67" s="59"/>
      <c r="AF67" s="59"/>
      <c r="AG67" s="69"/>
      <c r="AH67" s="59"/>
      <c r="AI67" s="59"/>
      <c r="AJ67" s="59"/>
      <c r="AK67" s="59"/>
      <c r="AL67" s="59"/>
      <c r="AM67" s="59"/>
      <c r="AN67" s="59"/>
      <c r="AO67" s="59" t="s">
        <v>160</v>
      </c>
      <c r="AP67" s="59"/>
      <c r="AQ67" s="26"/>
      <c r="AR67" s="26"/>
      <c r="AS67" s="26"/>
      <c r="AT67" s="26"/>
      <c r="AU67" s="26"/>
      <c r="AV67" s="26"/>
      <c r="AW67" s="26"/>
      <c r="AX67" s="26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</row>
    <row r="68" spans="1:99" x14ac:dyDescent="0.2">
      <c r="A68" s="18" t="str">
        <f>'Namen deelnemers'!A67</f>
        <v>VAN NUETEN</v>
      </c>
      <c r="B68" s="18" t="str">
        <f>'Namen deelnemers'!B67</f>
        <v>Lorenz</v>
      </c>
      <c r="C68" s="13">
        <f t="shared" si="6"/>
        <v>18</v>
      </c>
      <c r="D68" s="19">
        <f t="shared" si="4"/>
        <v>1483</v>
      </c>
      <c r="E68" s="59"/>
      <c r="F68" s="59"/>
      <c r="G68" s="59">
        <v>82</v>
      </c>
      <c r="H68" s="59">
        <v>86</v>
      </c>
      <c r="I68" s="59"/>
      <c r="J68" s="59"/>
      <c r="K68" s="59">
        <v>94</v>
      </c>
      <c r="L68" s="59"/>
      <c r="M68" s="59"/>
      <c r="N68" s="59"/>
      <c r="O68" s="59"/>
      <c r="P68" s="59"/>
      <c r="Q68" s="59">
        <v>170</v>
      </c>
      <c r="R68" s="59">
        <v>100</v>
      </c>
      <c r="S68" s="59"/>
      <c r="T68" s="59">
        <v>100</v>
      </c>
      <c r="U68" s="59"/>
      <c r="V68" s="59"/>
      <c r="W68" s="59">
        <v>100</v>
      </c>
      <c r="X68" s="59"/>
      <c r="Y68" s="59"/>
      <c r="Z68" s="59"/>
      <c r="AA68" s="59"/>
      <c r="AB68" s="59">
        <v>98</v>
      </c>
      <c r="AC68" s="59"/>
      <c r="AD68" s="59">
        <v>98</v>
      </c>
      <c r="AE68" s="59">
        <v>98</v>
      </c>
      <c r="AF68" s="59"/>
      <c r="AG68" s="69">
        <v>97</v>
      </c>
      <c r="AH68" s="59"/>
      <c r="AI68" s="59">
        <v>86</v>
      </c>
      <c r="AJ68" s="59">
        <v>89</v>
      </c>
      <c r="AK68" s="59">
        <v>105</v>
      </c>
      <c r="AL68" s="59"/>
      <c r="AM68" s="59"/>
      <c r="AN68" s="59"/>
      <c r="AO68" s="59">
        <v>80</v>
      </c>
      <c r="AP68" s="59"/>
      <c r="AQ68" s="26"/>
      <c r="AR68" s="26"/>
      <c r="AS68" s="26"/>
      <c r="AT68" s="26"/>
      <c r="AU68" s="26"/>
      <c r="AV68" s="26"/>
      <c r="AW68" s="26"/>
      <c r="AX68" s="26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</row>
    <row r="69" spans="1:99" x14ac:dyDescent="0.2">
      <c r="A69" s="18" t="str">
        <f>'Namen deelnemers'!A68</f>
        <v>VAN PUT</v>
      </c>
      <c r="B69" s="18" t="str">
        <f>'Namen deelnemers'!B68</f>
        <v>Kevin</v>
      </c>
      <c r="C69" s="13">
        <f t="shared" si="6"/>
        <v>23</v>
      </c>
      <c r="D69" s="19">
        <f t="shared" si="4"/>
        <v>917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>
        <v>170</v>
      </c>
      <c r="R69" s="59"/>
      <c r="S69" s="59"/>
      <c r="T69" s="59">
        <v>100</v>
      </c>
      <c r="U69" s="59" t="s">
        <v>160</v>
      </c>
      <c r="V69" s="59" t="s">
        <v>160</v>
      </c>
      <c r="W69" s="59"/>
      <c r="X69" s="59">
        <v>95</v>
      </c>
      <c r="Y69" s="59"/>
      <c r="Z69" s="59"/>
      <c r="AA69" s="59"/>
      <c r="AB69" s="59"/>
      <c r="AC69" s="59"/>
      <c r="AD69" s="59">
        <v>98</v>
      </c>
      <c r="AE69" s="59"/>
      <c r="AF69" s="59">
        <v>99</v>
      </c>
      <c r="AG69" s="69">
        <v>97</v>
      </c>
      <c r="AH69" s="59">
        <v>92</v>
      </c>
      <c r="AI69" s="59">
        <v>86</v>
      </c>
      <c r="AJ69" s="59"/>
      <c r="AK69" s="59"/>
      <c r="AL69" s="59"/>
      <c r="AM69" s="59"/>
      <c r="AN69" s="59"/>
      <c r="AO69" s="59">
        <v>80</v>
      </c>
      <c r="AP69" s="59"/>
      <c r="AQ69" s="26"/>
      <c r="AR69" s="26"/>
      <c r="AS69" s="26"/>
      <c r="AT69" s="26"/>
      <c r="AU69" s="26"/>
      <c r="AV69" s="26"/>
      <c r="AW69" s="26"/>
      <c r="AX69" s="26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</row>
    <row r="70" spans="1:99" x14ac:dyDescent="0.2">
      <c r="A70" s="18" t="str">
        <f>'Namen deelnemers'!A69</f>
        <v>VANDEZANDE</v>
      </c>
      <c r="B70" s="18" t="str">
        <f>'Namen deelnemers'!B69</f>
        <v>François</v>
      </c>
      <c r="C70" s="13">
        <f t="shared" si="6"/>
        <v>16</v>
      </c>
      <c r="D70" s="19">
        <f t="shared" si="4"/>
        <v>1578</v>
      </c>
      <c r="E70" s="59"/>
      <c r="F70" s="59"/>
      <c r="G70" s="59"/>
      <c r="H70" s="59"/>
      <c r="I70" s="59"/>
      <c r="J70" s="59"/>
      <c r="K70" s="59"/>
      <c r="L70" s="59">
        <v>92</v>
      </c>
      <c r="M70" s="59"/>
      <c r="N70" s="59"/>
      <c r="O70" s="59"/>
      <c r="P70" s="59"/>
      <c r="Q70" s="59"/>
      <c r="R70" s="59">
        <v>100</v>
      </c>
      <c r="S70" s="59"/>
      <c r="T70" s="59"/>
      <c r="U70" s="59">
        <v>98</v>
      </c>
      <c r="V70" s="59">
        <v>129</v>
      </c>
      <c r="W70" s="59">
        <v>100</v>
      </c>
      <c r="X70" s="59">
        <v>95</v>
      </c>
      <c r="Y70" s="59">
        <v>161</v>
      </c>
      <c r="Z70" s="59">
        <v>100</v>
      </c>
      <c r="AA70" s="59"/>
      <c r="AB70" s="59">
        <v>98</v>
      </c>
      <c r="AC70" s="59"/>
      <c r="AD70" s="59"/>
      <c r="AE70" s="59"/>
      <c r="AF70" s="59"/>
      <c r="AG70" s="69">
        <v>97</v>
      </c>
      <c r="AH70" s="59"/>
      <c r="AI70" s="59">
        <v>86</v>
      </c>
      <c r="AJ70" s="59">
        <v>89</v>
      </c>
      <c r="AK70" s="59">
        <v>105</v>
      </c>
      <c r="AL70" s="59"/>
      <c r="AM70" s="59">
        <v>83</v>
      </c>
      <c r="AN70" s="59">
        <v>65</v>
      </c>
      <c r="AO70" s="59">
        <v>80</v>
      </c>
      <c r="AP70" s="59"/>
      <c r="AQ70" s="26"/>
      <c r="AR70" s="26"/>
      <c r="AS70" s="26"/>
      <c r="AT70" s="26"/>
      <c r="AU70" s="26"/>
      <c r="AV70" s="26"/>
      <c r="AW70" s="26"/>
      <c r="AX70" s="26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</row>
    <row r="71" spans="1:99" x14ac:dyDescent="0.2">
      <c r="A71" s="18" t="str">
        <f>'Namen deelnemers'!A70</f>
        <v>VANREUSEL</v>
      </c>
      <c r="B71" s="18" t="str">
        <f>'Namen deelnemers'!B70</f>
        <v>Rudi</v>
      </c>
      <c r="C71" s="13">
        <f t="shared" si="6"/>
        <v>21</v>
      </c>
      <c r="D71" s="19">
        <f t="shared" si="4"/>
        <v>1060</v>
      </c>
      <c r="E71" s="59">
        <v>70</v>
      </c>
      <c r="F71" s="59"/>
      <c r="G71" s="59">
        <v>82</v>
      </c>
      <c r="H71" s="59">
        <v>86</v>
      </c>
      <c r="I71" s="59"/>
      <c r="J71" s="59"/>
      <c r="K71" s="59">
        <v>94</v>
      </c>
      <c r="L71" s="59"/>
      <c r="M71" s="59">
        <v>91</v>
      </c>
      <c r="N71" s="59"/>
      <c r="O71" s="59">
        <v>90</v>
      </c>
      <c r="P71" s="59">
        <v>84</v>
      </c>
      <c r="Q71" s="59">
        <v>170</v>
      </c>
      <c r="R71" s="59"/>
      <c r="S71" s="59"/>
      <c r="T71" s="59"/>
      <c r="U71" s="59"/>
      <c r="V71" s="59"/>
      <c r="W71" s="59">
        <v>100</v>
      </c>
      <c r="X71" s="59">
        <v>95</v>
      </c>
      <c r="Y71" s="59"/>
      <c r="Z71" s="59"/>
      <c r="AA71" s="59">
        <v>98</v>
      </c>
      <c r="AB71" s="59"/>
      <c r="AC71" s="59"/>
      <c r="AD71" s="59"/>
      <c r="AE71" s="59"/>
      <c r="AF71" s="59"/>
      <c r="AG71" s="69"/>
      <c r="AH71" s="59"/>
      <c r="AI71" s="59"/>
      <c r="AJ71" s="59"/>
      <c r="AK71" s="59"/>
      <c r="AL71" s="59"/>
      <c r="AM71" s="59"/>
      <c r="AN71" s="59"/>
      <c r="AO71" s="59"/>
      <c r="AP71" s="59"/>
      <c r="AQ71" s="26"/>
      <c r="AR71" s="26"/>
      <c r="AS71" s="26"/>
      <c r="AT71" s="26"/>
      <c r="AU71" s="26"/>
      <c r="AV71" s="26"/>
      <c r="AW71" s="26"/>
      <c r="AX71" s="26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</row>
    <row r="72" spans="1:99" hidden="1" x14ac:dyDescent="0.2">
      <c r="A72" s="18" t="str">
        <f>'Namen deelnemers'!A71</f>
        <v>VERHAEGEN</v>
      </c>
      <c r="B72" s="18" t="str">
        <f>'Namen deelnemers'!B71</f>
        <v>Hugo</v>
      </c>
      <c r="C72" s="13">
        <f t="shared" ref="C72:C78" si="7">IF($D72="","",RANK($D72,$D$4:$D$80,0))</f>
        <v>48</v>
      </c>
      <c r="D72" s="19">
        <f t="shared" si="4"/>
        <v>0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69"/>
      <c r="AH72" s="59"/>
      <c r="AI72" s="59"/>
      <c r="AJ72" s="59"/>
      <c r="AK72" s="59"/>
      <c r="AL72" s="59"/>
      <c r="AM72" s="59"/>
      <c r="AN72" s="59"/>
      <c r="AO72" s="59"/>
      <c r="AP72" s="59"/>
      <c r="AQ72" s="26"/>
      <c r="AR72" s="26"/>
      <c r="AS72" s="26"/>
      <c r="AT72" s="26"/>
      <c r="AU72" s="26"/>
      <c r="AV72" s="26"/>
      <c r="AW72" s="26"/>
      <c r="AX72" s="26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</row>
    <row r="73" spans="1:99" hidden="1" x14ac:dyDescent="0.2">
      <c r="A73" s="18" t="str">
        <f>'Namen deelnemers'!A72</f>
        <v>VERHOEVEN</v>
      </c>
      <c r="B73" s="18" t="str">
        <f>'Namen deelnemers'!B72</f>
        <v>Hugo</v>
      </c>
      <c r="C73" s="13">
        <f t="shared" si="7"/>
        <v>48</v>
      </c>
      <c r="D73" s="19">
        <f t="shared" si="4"/>
        <v>0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69"/>
      <c r="AH73" s="59"/>
      <c r="AI73" s="59"/>
      <c r="AJ73" s="59"/>
      <c r="AK73" s="59"/>
      <c r="AL73" s="59"/>
      <c r="AM73" s="59"/>
      <c r="AN73" s="59"/>
      <c r="AO73" s="59"/>
      <c r="AP73" s="59"/>
      <c r="AQ73" s="26"/>
      <c r="AR73" s="26"/>
      <c r="AS73" s="26"/>
      <c r="AT73" s="26"/>
      <c r="AU73" s="26"/>
      <c r="AV73" s="26"/>
      <c r="AW73" s="26"/>
      <c r="AX73" s="26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</row>
    <row r="74" spans="1:99" x14ac:dyDescent="0.2">
      <c r="A74" s="18" t="str">
        <f>'Namen deelnemers'!A73</f>
        <v>VREEKE</v>
      </c>
      <c r="B74" s="18" t="str">
        <f>'Namen deelnemers'!B73</f>
        <v>Marco</v>
      </c>
      <c r="C74" s="13">
        <f>IF($D74="","",RANK($D74,$D$4:$D$89,0))</f>
        <v>2</v>
      </c>
      <c r="D74" s="19">
        <f t="shared" si="4"/>
        <v>2939</v>
      </c>
      <c r="E74" s="59">
        <v>70</v>
      </c>
      <c r="F74" s="59">
        <v>75</v>
      </c>
      <c r="G74" s="59">
        <v>82</v>
      </c>
      <c r="H74" s="59"/>
      <c r="I74" s="59"/>
      <c r="J74" s="59"/>
      <c r="K74" s="59">
        <v>94</v>
      </c>
      <c r="L74" s="59">
        <v>92</v>
      </c>
      <c r="M74" s="59">
        <v>91</v>
      </c>
      <c r="N74" s="59">
        <v>86</v>
      </c>
      <c r="O74" s="59">
        <v>90</v>
      </c>
      <c r="P74" s="59">
        <v>84</v>
      </c>
      <c r="Q74" s="59">
        <v>170</v>
      </c>
      <c r="R74" s="59">
        <v>100</v>
      </c>
      <c r="S74" s="59">
        <v>84</v>
      </c>
      <c r="T74" s="59">
        <v>100</v>
      </c>
      <c r="U74" s="59">
        <v>98</v>
      </c>
      <c r="V74" s="59"/>
      <c r="W74" s="59">
        <v>100</v>
      </c>
      <c r="X74" s="59">
        <v>95</v>
      </c>
      <c r="Y74" s="59">
        <v>161</v>
      </c>
      <c r="Z74" s="59">
        <v>100</v>
      </c>
      <c r="AA74" s="59"/>
      <c r="AB74" s="59">
        <v>98</v>
      </c>
      <c r="AC74" s="59">
        <v>100</v>
      </c>
      <c r="AD74" s="59"/>
      <c r="AE74" s="59">
        <v>98</v>
      </c>
      <c r="AF74" s="59">
        <v>99</v>
      </c>
      <c r="AG74" s="69">
        <v>97</v>
      </c>
      <c r="AH74" s="59"/>
      <c r="AI74" s="59">
        <v>86</v>
      </c>
      <c r="AJ74" s="59">
        <v>89</v>
      </c>
      <c r="AK74" s="59">
        <v>105</v>
      </c>
      <c r="AL74" s="59">
        <v>90</v>
      </c>
      <c r="AM74" s="59">
        <v>83</v>
      </c>
      <c r="AN74" s="59">
        <v>65</v>
      </c>
      <c r="AO74" s="59">
        <v>80</v>
      </c>
      <c r="AP74" s="59">
        <v>77</v>
      </c>
      <c r="AQ74" s="26"/>
      <c r="AR74" s="26"/>
      <c r="AS74" s="26"/>
      <c r="AT74" s="26"/>
      <c r="AU74" s="26"/>
      <c r="AV74" s="26"/>
      <c r="AW74" s="26"/>
      <c r="AX74" s="26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</row>
    <row r="75" spans="1:99" hidden="1" x14ac:dyDescent="0.2">
      <c r="A75" s="18" t="str">
        <f>'Namen deelnemers'!A74</f>
        <v>WESTERLINCK</v>
      </c>
      <c r="B75" s="18" t="str">
        <f>'Namen deelnemers'!B74</f>
        <v>Ronny</v>
      </c>
      <c r="C75" s="13">
        <f t="shared" si="7"/>
        <v>48</v>
      </c>
      <c r="D75" s="19">
        <f t="shared" si="4"/>
        <v>0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69"/>
      <c r="AH75" s="59"/>
      <c r="AI75" s="59"/>
      <c r="AJ75" s="59"/>
      <c r="AK75" s="59"/>
      <c r="AL75" s="59"/>
      <c r="AM75" s="59"/>
      <c r="AN75" s="59"/>
      <c r="AO75" s="59"/>
      <c r="AP75" s="59"/>
      <c r="AQ75" s="26"/>
      <c r="AR75" s="26"/>
      <c r="AS75" s="26"/>
      <c r="AT75" s="26"/>
      <c r="AU75" s="26"/>
      <c r="AV75" s="26"/>
      <c r="AW75" s="26"/>
      <c r="AX75" s="26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</row>
    <row r="76" spans="1:99" x14ac:dyDescent="0.2">
      <c r="A76" s="18" t="str">
        <f>'Namen deelnemers'!A75</f>
        <v>WIERSMA</v>
      </c>
      <c r="B76" s="18" t="str">
        <f>'Namen deelnemers'!B75</f>
        <v>Siebrand</v>
      </c>
      <c r="C76" s="13">
        <f>IF($D76="","",RANK($D76,$D$4:$D$89,0))</f>
        <v>11</v>
      </c>
      <c r="D76" s="19">
        <f t="shared" si="4"/>
        <v>2076</v>
      </c>
      <c r="E76" s="59"/>
      <c r="F76" s="59"/>
      <c r="G76" s="59"/>
      <c r="H76" s="59"/>
      <c r="I76" s="59"/>
      <c r="J76" s="59"/>
      <c r="K76" s="59"/>
      <c r="L76" s="59"/>
      <c r="M76" s="59">
        <v>91</v>
      </c>
      <c r="N76" s="59"/>
      <c r="O76" s="59">
        <v>90</v>
      </c>
      <c r="P76" s="59"/>
      <c r="Q76" s="59"/>
      <c r="R76" s="59">
        <v>100</v>
      </c>
      <c r="S76" s="59"/>
      <c r="T76" s="59">
        <v>100</v>
      </c>
      <c r="U76" s="59">
        <v>98</v>
      </c>
      <c r="V76" s="59">
        <v>129</v>
      </c>
      <c r="W76" s="59">
        <v>100</v>
      </c>
      <c r="X76" s="59">
        <v>95</v>
      </c>
      <c r="Y76" s="59">
        <v>161</v>
      </c>
      <c r="Z76" s="59">
        <v>100</v>
      </c>
      <c r="AA76" s="59">
        <v>98</v>
      </c>
      <c r="AB76" s="59">
        <v>40</v>
      </c>
      <c r="AC76" s="59">
        <v>100</v>
      </c>
      <c r="AD76" s="59"/>
      <c r="AE76" s="59"/>
      <c r="AF76" s="59"/>
      <c r="AG76" s="69">
        <v>97</v>
      </c>
      <c r="AH76" s="59">
        <v>92</v>
      </c>
      <c r="AI76" s="59">
        <v>86</v>
      </c>
      <c r="AJ76" s="59">
        <v>89</v>
      </c>
      <c r="AK76" s="59">
        <v>105</v>
      </c>
      <c r="AL76" s="59"/>
      <c r="AM76" s="59">
        <v>83</v>
      </c>
      <c r="AN76" s="59">
        <v>65</v>
      </c>
      <c r="AO76" s="59">
        <v>80</v>
      </c>
      <c r="AP76" s="59">
        <v>77</v>
      </c>
      <c r="AQ76" s="26"/>
      <c r="AR76" s="26"/>
      <c r="AS76" s="26"/>
      <c r="AT76" s="26"/>
      <c r="AU76" s="26"/>
      <c r="AV76" s="26"/>
      <c r="AW76" s="26"/>
      <c r="AX76" s="26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</row>
    <row r="77" spans="1:99" x14ac:dyDescent="0.2">
      <c r="A77" s="18" t="str">
        <f>'Namen deelnemers'!A76</f>
        <v xml:space="preserve">WILLEMSEN </v>
      </c>
      <c r="B77" s="18" t="str">
        <f>'Namen deelnemers'!B76</f>
        <v>Stefan</v>
      </c>
      <c r="C77" s="13">
        <f>IF($D77="","",RANK($D77,$D$4:$D$89,0))</f>
        <v>47</v>
      </c>
      <c r="D77" s="19">
        <f t="shared" si="4"/>
        <v>182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>
        <v>84</v>
      </c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>
        <v>98</v>
      </c>
      <c r="AF77" s="59"/>
      <c r="AG77" s="69"/>
      <c r="AH77" s="59"/>
      <c r="AI77" s="59"/>
      <c r="AJ77" s="59"/>
      <c r="AK77" s="59"/>
      <c r="AL77" s="59"/>
      <c r="AM77" s="59"/>
      <c r="AN77" s="59"/>
      <c r="AO77" s="59"/>
      <c r="AP77" s="59"/>
      <c r="AQ77" s="26"/>
      <c r="AR77" s="26"/>
      <c r="AS77" s="26"/>
      <c r="AT77" s="26"/>
      <c r="AU77" s="26"/>
      <c r="AV77" s="26"/>
      <c r="AW77" s="26"/>
      <c r="AX77" s="26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</row>
    <row r="78" spans="1:99" hidden="1" x14ac:dyDescent="0.2">
      <c r="A78" s="18" t="s">
        <v>153</v>
      </c>
      <c r="B78" s="18" t="s">
        <v>142</v>
      </c>
      <c r="C78" s="13">
        <f t="shared" si="7"/>
        <v>48</v>
      </c>
      <c r="D78" s="19">
        <f t="shared" si="4"/>
        <v>0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69"/>
      <c r="AH78" s="59"/>
      <c r="AI78" s="59"/>
      <c r="AJ78" s="59"/>
      <c r="AK78" s="59"/>
      <c r="AL78" s="59"/>
      <c r="AM78" s="59"/>
      <c r="AN78" s="59"/>
      <c r="AO78" s="59"/>
      <c r="AP78" s="59"/>
      <c r="AQ78" s="26"/>
      <c r="AR78" s="26"/>
      <c r="AS78" s="26"/>
      <c r="AT78" s="26"/>
      <c r="AU78" s="26"/>
      <c r="AV78" s="26"/>
      <c r="AW78" s="26"/>
      <c r="AX78" s="26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</row>
    <row r="79" spans="1:99" x14ac:dyDescent="0.2">
      <c r="A79" s="18" t="s">
        <v>156</v>
      </c>
      <c r="B79" s="18" t="s">
        <v>145</v>
      </c>
      <c r="C79" s="13">
        <f t="shared" ref="C79:C86" si="8">IF($D79="","",RANK($D79,$D$4:$D$89,0))</f>
        <v>41</v>
      </c>
      <c r="D79" s="19">
        <f t="shared" si="4"/>
        <v>439</v>
      </c>
      <c r="E79" s="59"/>
      <c r="F79" s="59"/>
      <c r="G79" s="59"/>
      <c r="H79" s="59"/>
      <c r="I79" s="59"/>
      <c r="J79" s="59"/>
      <c r="K79" s="59"/>
      <c r="L79" s="59"/>
      <c r="M79" s="59"/>
      <c r="N79" s="59">
        <v>86</v>
      </c>
      <c r="O79" s="59"/>
      <c r="P79" s="59"/>
      <c r="Q79" s="59"/>
      <c r="R79" s="59"/>
      <c r="S79" s="59"/>
      <c r="T79" s="59"/>
      <c r="U79" s="59">
        <v>98</v>
      </c>
      <c r="V79" s="59"/>
      <c r="W79" s="59"/>
      <c r="X79" s="59"/>
      <c r="Y79" s="59"/>
      <c r="Z79" s="59"/>
      <c r="AA79" s="59"/>
      <c r="AB79" s="59"/>
      <c r="AC79" s="59"/>
      <c r="AD79" s="59">
        <v>98</v>
      </c>
      <c r="AE79" s="59"/>
      <c r="AF79" s="59"/>
      <c r="AG79" s="69"/>
      <c r="AH79" s="59"/>
      <c r="AI79" s="59"/>
      <c r="AJ79" s="59"/>
      <c r="AK79" s="59"/>
      <c r="AL79" s="59"/>
      <c r="AM79" s="59"/>
      <c r="AN79" s="59"/>
      <c r="AO79" s="59">
        <v>80</v>
      </c>
      <c r="AP79" s="59">
        <v>77</v>
      </c>
      <c r="AQ79" s="26"/>
      <c r="AR79" s="26"/>
      <c r="AS79" s="26"/>
      <c r="AT79" s="26"/>
      <c r="AU79" s="26"/>
      <c r="AV79" s="26"/>
      <c r="AW79" s="26"/>
      <c r="AX79" s="26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</row>
    <row r="80" spans="1:99" x14ac:dyDescent="0.2">
      <c r="A80" s="18" t="s">
        <v>208</v>
      </c>
      <c r="B80" s="18" t="s">
        <v>207</v>
      </c>
      <c r="C80" s="13">
        <f t="shared" si="8"/>
        <v>33</v>
      </c>
      <c r="D80" s="25">
        <f t="shared" si="4"/>
        <v>636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>
        <v>93</v>
      </c>
      <c r="T80" s="26"/>
      <c r="U80" s="26"/>
      <c r="V80" s="26"/>
      <c r="W80" s="26"/>
      <c r="X80" s="59">
        <v>95</v>
      </c>
      <c r="Y80" s="26">
        <v>161</v>
      </c>
      <c r="Z80" s="26"/>
      <c r="AA80" s="26"/>
      <c r="AB80" s="26"/>
      <c r="AC80" s="26"/>
      <c r="AD80" s="59">
        <v>98</v>
      </c>
      <c r="AE80" s="26"/>
      <c r="AF80" s="26"/>
      <c r="AG80" s="69">
        <v>97</v>
      </c>
      <c r="AH80" s="26">
        <v>92</v>
      </c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</row>
    <row r="81" spans="1:99" x14ac:dyDescent="0.2">
      <c r="A81" s="62" t="s">
        <v>211</v>
      </c>
      <c r="B81" s="62" t="s">
        <v>209</v>
      </c>
      <c r="C81" s="13">
        <f t="shared" si="8"/>
        <v>44</v>
      </c>
      <c r="D81" s="25">
        <f t="shared" si="4"/>
        <v>293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>
        <v>100</v>
      </c>
      <c r="U81" s="59">
        <v>98</v>
      </c>
      <c r="V81" s="26"/>
      <c r="W81" s="26"/>
      <c r="X81" s="59">
        <v>95</v>
      </c>
      <c r="Y81" s="26"/>
      <c r="Z81" s="26"/>
      <c r="AA81" s="26"/>
      <c r="AB81" s="26"/>
      <c r="AC81" s="26"/>
      <c r="AD81" s="26"/>
      <c r="AE81" s="63"/>
      <c r="AF81" s="26"/>
      <c r="AG81" s="69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</row>
    <row r="82" spans="1:99" x14ac:dyDescent="0.2">
      <c r="A82" s="18" t="s">
        <v>217</v>
      </c>
      <c r="B82" s="18" t="s">
        <v>218</v>
      </c>
      <c r="C82" s="13">
        <f t="shared" si="8"/>
        <v>19</v>
      </c>
      <c r="D82" s="25">
        <f t="shared" si="4"/>
        <v>1441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>
        <v>161</v>
      </c>
      <c r="Z82" s="59">
        <v>100</v>
      </c>
      <c r="AA82" s="59">
        <v>98</v>
      </c>
      <c r="AB82" s="26"/>
      <c r="AC82" s="26"/>
      <c r="AD82" s="59">
        <v>98</v>
      </c>
      <c r="AE82" s="59">
        <v>98</v>
      </c>
      <c r="AF82" s="59">
        <v>99</v>
      </c>
      <c r="AG82" s="69">
        <v>97</v>
      </c>
      <c r="AH82" s="59">
        <v>92</v>
      </c>
      <c r="AI82" s="59">
        <v>86</v>
      </c>
      <c r="AJ82" s="59">
        <v>89</v>
      </c>
      <c r="AK82" s="59">
        <v>105</v>
      </c>
      <c r="AL82" s="59">
        <v>90</v>
      </c>
      <c r="AM82" s="59">
        <v>83</v>
      </c>
      <c r="AN82" s="59">
        <v>65</v>
      </c>
      <c r="AO82" s="59">
        <v>80</v>
      </c>
      <c r="AP82" s="26"/>
      <c r="AQ82" s="26"/>
      <c r="AR82" s="26"/>
      <c r="AS82" s="26"/>
      <c r="AT82" s="26"/>
      <c r="AU82" s="26"/>
      <c r="AV82" s="26"/>
      <c r="AW82" s="26"/>
      <c r="AX82" s="26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</row>
    <row r="83" spans="1:99" x14ac:dyDescent="0.2">
      <c r="A83" s="18" t="s">
        <v>212</v>
      </c>
      <c r="B83" s="18" t="s">
        <v>210</v>
      </c>
      <c r="C83" s="13">
        <f t="shared" si="8"/>
        <v>35</v>
      </c>
      <c r="D83" s="25">
        <f t="shared" si="4"/>
        <v>605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>
        <v>100</v>
      </c>
      <c r="U83" s="26"/>
      <c r="V83" s="26"/>
      <c r="W83" s="26"/>
      <c r="X83" s="59">
        <v>95</v>
      </c>
      <c r="Y83" s="26">
        <v>161</v>
      </c>
      <c r="Z83" s="26"/>
      <c r="AA83" s="26"/>
      <c r="AB83" s="26"/>
      <c r="AC83" s="26"/>
      <c r="AD83" s="26"/>
      <c r="AE83" s="59">
        <v>98</v>
      </c>
      <c r="AF83" s="26"/>
      <c r="AG83" s="69"/>
      <c r="AH83" s="26"/>
      <c r="AI83" s="59">
        <v>86</v>
      </c>
      <c r="AJ83" s="26"/>
      <c r="AK83" s="26"/>
      <c r="AL83" s="26"/>
      <c r="AM83" s="26"/>
      <c r="AN83" s="59">
        <v>65</v>
      </c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</row>
    <row r="84" spans="1:99" x14ac:dyDescent="0.2">
      <c r="A84" s="18" t="s">
        <v>219</v>
      </c>
      <c r="B84" s="18" t="s">
        <v>220</v>
      </c>
      <c r="C84" s="13">
        <f t="shared" si="8"/>
        <v>31</v>
      </c>
      <c r="D84" s="25">
        <f t="shared" si="4"/>
        <v>658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59">
        <v>100</v>
      </c>
      <c r="AA84" s="59">
        <v>98</v>
      </c>
      <c r="AB84" s="26">
        <v>98</v>
      </c>
      <c r="AC84" s="59">
        <v>100</v>
      </c>
      <c r="AD84" s="26"/>
      <c r="AE84" s="26"/>
      <c r="AF84" s="26"/>
      <c r="AG84" s="69"/>
      <c r="AH84" s="26"/>
      <c r="AI84" s="26"/>
      <c r="AJ84" s="26"/>
      <c r="AK84" s="59">
        <v>105</v>
      </c>
      <c r="AL84" s="26"/>
      <c r="AM84" s="26"/>
      <c r="AN84" s="26"/>
      <c r="AO84" s="59">
        <v>80</v>
      </c>
      <c r="AP84" s="59">
        <v>77</v>
      </c>
      <c r="AQ84" s="38"/>
      <c r="AR84" s="38"/>
      <c r="AS84" s="38"/>
      <c r="AT84" s="38"/>
      <c r="AU84" s="38"/>
      <c r="AV84" s="38"/>
      <c r="AW84" s="38"/>
      <c r="AX84" s="38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</row>
    <row r="85" spans="1:99" x14ac:dyDescent="0.2">
      <c r="A85" s="18" t="s">
        <v>223</v>
      </c>
      <c r="B85" s="18" t="s">
        <v>221</v>
      </c>
      <c r="C85" s="13">
        <f t="shared" si="8"/>
        <v>51</v>
      </c>
      <c r="D85" s="25">
        <f t="shared" si="4"/>
        <v>98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59">
        <v>98</v>
      </c>
      <c r="AB85" s="26"/>
      <c r="AC85" s="26"/>
      <c r="AD85" s="26"/>
      <c r="AE85" s="63"/>
      <c r="AF85" s="26"/>
      <c r="AG85" s="69"/>
      <c r="AH85" s="26"/>
      <c r="AI85" s="26"/>
      <c r="AJ85" s="26"/>
      <c r="AK85" s="26"/>
      <c r="AL85" s="26"/>
      <c r="AM85" s="26"/>
      <c r="AN85" s="26"/>
      <c r="AO85" s="26"/>
      <c r="AP85" s="26"/>
      <c r="AQ85" s="38"/>
      <c r="AR85" s="38"/>
      <c r="AS85" s="38"/>
      <c r="AT85" s="38"/>
      <c r="AU85" s="38"/>
      <c r="AV85" s="38"/>
      <c r="AW85" s="38"/>
      <c r="AX85" s="38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</row>
    <row r="86" spans="1:99" x14ac:dyDescent="0.2">
      <c r="A86" s="18" t="s">
        <v>226</v>
      </c>
      <c r="B86" s="18" t="s">
        <v>129</v>
      </c>
      <c r="C86" s="13">
        <f t="shared" si="8"/>
        <v>38</v>
      </c>
      <c r="D86" s="25">
        <f t="shared" ref="D86:D88" si="9">SUM(E86:AP86)</f>
        <v>488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59">
        <v>98</v>
      </c>
      <c r="AB86" s="26"/>
      <c r="AC86" s="26"/>
      <c r="AD86" s="26"/>
      <c r="AE86" s="63"/>
      <c r="AF86" s="59">
        <v>99</v>
      </c>
      <c r="AG86" s="69">
        <v>97</v>
      </c>
      <c r="AH86" s="26"/>
      <c r="AI86" s="26"/>
      <c r="AJ86" s="59">
        <v>89</v>
      </c>
      <c r="AK86" s="59">
        <v>105</v>
      </c>
      <c r="AL86" s="26"/>
      <c r="AM86" s="26"/>
      <c r="AN86" s="26"/>
      <c r="AO86" s="26"/>
      <c r="AP86" s="26"/>
      <c r="AQ86" s="38"/>
      <c r="AR86" s="38"/>
      <c r="AS86" s="38"/>
      <c r="AT86" s="38"/>
      <c r="AU86" s="38"/>
      <c r="AV86" s="38"/>
      <c r="AW86" s="38"/>
      <c r="AX86" s="38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</row>
    <row r="87" spans="1:99" x14ac:dyDescent="0.2">
      <c r="A87" s="18" t="s">
        <v>229</v>
      </c>
      <c r="B87" s="62"/>
      <c r="C87" s="72">
        <f>IF($D87="","",RANK($D87,$D$4:$D$96,0))</f>
        <v>50</v>
      </c>
      <c r="D87" s="25">
        <f t="shared" si="9"/>
        <v>105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63"/>
      <c r="AF87" s="26"/>
      <c r="AG87" s="69"/>
      <c r="AH87" s="26"/>
      <c r="AI87" s="26"/>
      <c r="AJ87" s="26"/>
      <c r="AK87" s="59">
        <v>105</v>
      </c>
      <c r="AL87" s="26"/>
      <c r="AM87" s="26"/>
      <c r="AN87" s="26"/>
      <c r="AO87" s="26"/>
      <c r="AP87" s="26"/>
      <c r="AQ87" s="38"/>
      <c r="AR87" s="38"/>
      <c r="AS87" s="38"/>
      <c r="AT87" s="38"/>
      <c r="AU87" s="38"/>
      <c r="AV87" s="38"/>
      <c r="AW87" s="38"/>
      <c r="AX87" s="38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</row>
    <row r="88" spans="1:99" x14ac:dyDescent="0.2">
      <c r="A88" s="18" t="s">
        <v>231</v>
      </c>
      <c r="B88" s="18" t="s">
        <v>232</v>
      </c>
      <c r="C88" s="72">
        <f>IF($D88="","",RANK($D88,$D$4:$D$96,0))</f>
        <v>42</v>
      </c>
      <c r="D88" s="25">
        <f t="shared" si="9"/>
        <v>330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63"/>
      <c r="AF88" s="26"/>
      <c r="AG88" s="69"/>
      <c r="AH88" s="26"/>
      <c r="AI88" s="26"/>
      <c r="AJ88" s="26"/>
      <c r="AK88" s="26"/>
      <c r="AL88" s="26">
        <v>90</v>
      </c>
      <c r="AM88" s="26">
        <v>83</v>
      </c>
      <c r="AN88" s="26"/>
      <c r="AO88" s="59">
        <v>80</v>
      </c>
      <c r="AP88" s="59">
        <v>77</v>
      </c>
      <c r="AQ88" s="38"/>
      <c r="AR88" s="38"/>
      <c r="AS88" s="38"/>
      <c r="AT88" s="38"/>
      <c r="AU88" s="38"/>
      <c r="AV88" s="38"/>
      <c r="AW88" s="38"/>
      <c r="AX88" s="38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</row>
    <row r="89" spans="1:99" x14ac:dyDescent="0.2">
      <c r="A89" s="62" t="s">
        <v>75</v>
      </c>
      <c r="B89" s="18" t="s">
        <v>222</v>
      </c>
      <c r="C89" s="13">
        <f>IF($D89="","",RANK($D89,$D$4:$D$89,0))</f>
        <v>40</v>
      </c>
      <c r="D89" s="25">
        <f t="shared" si="4"/>
        <v>476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59">
        <v>98</v>
      </c>
      <c r="AB89" s="26"/>
      <c r="AC89" s="26"/>
      <c r="AD89" s="26"/>
      <c r="AE89" s="64">
        <v>98</v>
      </c>
      <c r="AF89" s="59"/>
      <c r="AG89" s="69"/>
      <c r="AH89" s="26"/>
      <c r="AI89" s="59">
        <v>86</v>
      </c>
      <c r="AJ89" s="59">
        <v>89</v>
      </c>
      <c r="AK89" s="59">
        <v>105</v>
      </c>
      <c r="AL89" s="26"/>
      <c r="AM89" s="26"/>
      <c r="AN89" s="26"/>
      <c r="AO89" s="26"/>
      <c r="AP89" s="26"/>
      <c r="AQ89" s="38"/>
      <c r="AR89" s="38"/>
      <c r="AS89" s="38"/>
      <c r="AT89" s="38"/>
      <c r="AU89" s="38"/>
      <c r="AV89" s="38"/>
      <c r="AW89" s="38"/>
      <c r="AX89" s="38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</row>
    <row r="90" spans="1:99" x14ac:dyDescent="0.2">
      <c r="A90" s="47" t="s">
        <v>8</v>
      </c>
      <c r="B90" s="22"/>
      <c r="C90" s="13"/>
      <c r="D90" s="19"/>
      <c r="E90" s="38">
        <v>32.5</v>
      </c>
      <c r="F90" s="38">
        <v>33</v>
      </c>
      <c r="G90" s="38">
        <v>33.1</v>
      </c>
      <c r="H90" s="38">
        <v>33.1</v>
      </c>
      <c r="I90" s="38"/>
      <c r="J90" s="38"/>
      <c r="K90" s="38">
        <v>34.1</v>
      </c>
      <c r="L90" s="38">
        <v>33.799999999999997</v>
      </c>
      <c r="M90" s="38">
        <v>34.5</v>
      </c>
      <c r="N90" s="38">
        <v>32</v>
      </c>
      <c r="O90" s="38">
        <v>35</v>
      </c>
      <c r="P90" s="38">
        <v>34.6</v>
      </c>
      <c r="Q90" s="38">
        <v>34.1</v>
      </c>
      <c r="R90" s="38">
        <v>34.799999999999997</v>
      </c>
      <c r="S90" s="38">
        <v>33.799999999999997</v>
      </c>
      <c r="T90" s="38">
        <v>36</v>
      </c>
      <c r="U90" s="38">
        <v>35</v>
      </c>
      <c r="V90" s="38">
        <v>35</v>
      </c>
      <c r="W90" s="38">
        <v>35.1</v>
      </c>
      <c r="X90" s="38">
        <v>34.1</v>
      </c>
      <c r="Y90" s="38">
        <v>34.299999999999997</v>
      </c>
      <c r="Z90" s="38">
        <v>34.9</v>
      </c>
      <c r="AA90" s="38">
        <v>35</v>
      </c>
      <c r="AB90" s="38">
        <v>35.200000000000003</v>
      </c>
      <c r="AC90" s="38">
        <v>35.1</v>
      </c>
      <c r="AD90" s="38">
        <v>36</v>
      </c>
      <c r="AE90" s="38">
        <v>36.1</v>
      </c>
      <c r="AF90" s="38">
        <v>33</v>
      </c>
      <c r="AG90" s="70">
        <v>34.9</v>
      </c>
      <c r="AH90" s="38">
        <v>33.200000000000003</v>
      </c>
      <c r="AI90" s="38">
        <v>35.200000000000003</v>
      </c>
      <c r="AJ90" s="38">
        <v>36.5</v>
      </c>
      <c r="AK90" s="38">
        <v>35.700000000000003</v>
      </c>
      <c r="AL90" s="38">
        <v>33.9</v>
      </c>
      <c r="AM90" s="38">
        <v>34.200000000000003</v>
      </c>
      <c r="AN90" s="38">
        <v>34.5</v>
      </c>
      <c r="AO90" s="38">
        <v>33.5</v>
      </c>
      <c r="AP90" s="38">
        <v>34.700000000000003</v>
      </c>
      <c r="AQ90" s="15">
        <f t="shared" ref="AQ90:AX90" si="10">COUNT(AQ5:AQ79)</f>
        <v>0</v>
      </c>
      <c r="AR90" s="15">
        <f t="shared" si="10"/>
        <v>0</v>
      </c>
      <c r="AS90" s="15">
        <f t="shared" si="10"/>
        <v>0</v>
      </c>
      <c r="AT90" s="15">
        <f t="shared" si="10"/>
        <v>0</v>
      </c>
      <c r="AU90" s="15">
        <f t="shared" si="10"/>
        <v>0</v>
      </c>
      <c r="AV90" s="15">
        <f t="shared" si="10"/>
        <v>0</v>
      </c>
      <c r="AW90" s="15">
        <f t="shared" si="10"/>
        <v>0</v>
      </c>
      <c r="AX90" s="15">
        <f t="shared" si="10"/>
        <v>0</v>
      </c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</row>
    <row r="91" spans="1:99" x14ac:dyDescent="0.2">
      <c r="A91" s="47" t="s">
        <v>9</v>
      </c>
      <c r="B91" s="23"/>
      <c r="C91" s="13"/>
      <c r="D91" s="19"/>
      <c r="E91" s="15">
        <f>COUNT(E6:E80)</f>
        <v>24</v>
      </c>
      <c r="F91" s="15">
        <f>COUNT(F6:F80)</f>
        <v>21</v>
      </c>
      <c r="G91" s="15">
        <f>COUNT(G6:G80)</f>
        <v>19</v>
      </c>
      <c r="H91" s="15">
        <v>22</v>
      </c>
      <c r="I91" s="15">
        <f>COUNT(I6:I80)</f>
        <v>0</v>
      </c>
      <c r="J91" s="15">
        <f>COUNT(J6:J80)</f>
        <v>0</v>
      </c>
      <c r="K91" s="15">
        <f>COUNT(K6:K80)</f>
        <v>20</v>
      </c>
      <c r="L91" s="15">
        <f>COUNT(L6:L80)</f>
        <v>13</v>
      </c>
      <c r="M91" s="15">
        <v>19</v>
      </c>
      <c r="N91" s="15">
        <f>COUNT(N6:N80)</f>
        <v>6</v>
      </c>
      <c r="O91" s="15">
        <v>24</v>
      </c>
      <c r="P91" s="15">
        <f>COUNT(P6:P80)</f>
        <v>18</v>
      </c>
      <c r="Q91" s="15">
        <f t="shared" ref="Q91:AI91" si="11">COUNT(Q6:Q83)</f>
        <v>18</v>
      </c>
      <c r="R91" s="15">
        <f t="shared" si="11"/>
        <v>20</v>
      </c>
      <c r="S91" s="15">
        <f t="shared" si="11"/>
        <v>7</v>
      </c>
      <c r="T91" s="15">
        <f t="shared" si="11"/>
        <v>15</v>
      </c>
      <c r="U91" s="15">
        <f t="shared" si="11"/>
        <v>18</v>
      </c>
      <c r="V91" s="15">
        <v>13</v>
      </c>
      <c r="W91" s="15">
        <v>24</v>
      </c>
      <c r="X91" s="15">
        <v>26</v>
      </c>
      <c r="Y91" s="15">
        <v>18</v>
      </c>
      <c r="Z91" s="15">
        <v>20</v>
      </c>
      <c r="AA91" s="15">
        <f t="shared" si="11"/>
        <v>18</v>
      </c>
      <c r="AB91" s="15">
        <v>20</v>
      </c>
      <c r="AC91" s="15">
        <f t="shared" si="11"/>
        <v>16</v>
      </c>
      <c r="AD91" s="15">
        <f t="shared" si="11"/>
        <v>16</v>
      </c>
      <c r="AE91" s="15">
        <f t="shared" si="11"/>
        <v>19</v>
      </c>
      <c r="AF91" s="15">
        <v>6</v>
      </c>
      <c r="AG91" s="15">
        <v>20</v>
      </c>
      <c r="AH91" s="15">
        <f t="shared" si="11"/>
        <v>10</v>
      </c>
      <c r="AI91" s="15">
        <f t="shared" si="11"/>
        <v>18</v>
      </c>
      <c r="AJ91" s="15">
        <v>23</v>
      </c>
      <c r="AK91" s="15">
        <v>24</v>
      </c>
      <c r="AL91" s="15">
        <f>COUNT(AL6:AL89)</f>
        <v>9</v>
      </c>
      <c r="AM91" s="15">
        <f>COUNT(AM6:AM89)</f>
        <v>14</v>
      </c>
      <c r="AN91" s="15">
        <v>19</v>
      </c>
      <c r="AO91" s="15">
        <f>COUNT(AO6:AO89)</f>
        <v>19</v>
      </c>
      <c r="AP91" s="15">
        <f>COUNT(AP6:AP89)</f>
        <v>18</v>
      </c>
      <c r="AQ91" s="15"/>
      <c r="AR91" s="15"/>
      <c r="AS91" s="15"/>
      <c r="AT91" s="15"/>
      <c r="AU91" s="15"/>
      <c r="AV91" s="15"/>
      <c r="AW91" s="15"/>
      <c r="AX91" s="15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</row>
    <row r="92" spans="1:99" x14ac:dyDescent="0.2">
      <c r="A92" s="24" t="s">
        <v>10</v>
      </c>
      <c r="B92" s="22"/>
      <c r="C92" s="13"/>
      <c r="D92" s="19"/>
      <c r="E92" s="15">
        <v>0</v>
      </c>
      <c r="F92" s="15">
        <v>1</v>
      </c>
      <c r="G92" s="15">
        <v>0</v>
      </c>
      <c r="H92" s="15">
        <v>3</v>
      </c>
      <c r="I92" s="15"/>
      <c r="J92" s="15"/>
      <c r="K92" s="15">
        <v>1</v>
      </c>
      <c r="L92" s="15">
        <v>1</v>
      </c>
      <c r="M92" s="15">
        <v>1</v>
      </c>
      <c r="N92" s="15"/>
      <c r="O92" s="15"/>
      <c r="P92" s="15"/>
      <c r="Q92" s="15">
        <v>1</v>
      </c>
      <c r="R92" s="15"/>
      <c r="S92" s="15"/>
      <c r="T92" s="15"/>
      <c r="U92" s="15"/>
      <c r="V92" s="15"/>
      <c r="W92" s="15"/>
      <c r="X92" s="15">
        <v>1</v>
      </c>
      <c r="Y92" s="15">
        <v>1</v>
      </c>
      <c r="Z92" s="15" t="s">
        <v>160</v>
      </c>
      <c r="AA92" s="15"/>
      <c r="AB92" s="15">
        <v>1</v>
      </c>
      <c r="AC92" s="15">
        <v>3</v>
      </c>
      <c r="AD92" s="15"/>
      <c r="AE92" s="15">
        <v>1</v>
      </c>
      <c r="AF92" s="15"/>
      <c r="AG92" s="15"/>
      <c r="AH92" s="15"/>
      <c r="AI92" s="15">
        <v>1</v>
      </c>
      <c r="AJ92" s="15">
        <v>0</v>
      </c>
      <c r="AK92" s="15">
        <v>2</v>
      </c>
      <c r="AL92" s="15">
        <v>0</v>
      </c>
      <c r="AM92" s="15">
        <v>0</v>
      </c>
      <c r="AN92" s="15">
        <v>0</v>
      </c>
      <c r="AO92" s="15">
        <v>0</v>
      </c>
      <c r="AP92" s="15">
        <v>2</v>
      </c>
      <c r="AQ92" s="15"/>
      <c r="AR92" s="15"/>
      <c r="AS92" s="15"/>
      <c r="AT92" s="15"/>
      <c r="AU92" s="15"/>
      <c r="AV92" s="15"/>
      <c r="AW92" s="15"/>
      <c r="AX92" s="15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</row>
    <row r="93" spans="1:99" x14ac:dyDescent="0.2">
      <c r="A93" s="47" t="s">
        <v>11</v>
      </c>
      <c r="B93" s="54"/>
      <c r="C93" s="13"/>
      <c r="D93" s="25"/>
      <c r="E93" s="15">
        <v>70</v>
      </c>
      <c r="F93" s="15">
        <v>75</v>
      </c>
      <c r="G93" s="15">
        <v>82</v>
      </c>
      <c r="H93" s="15">
        <v>86</v>
      </c>
      <c r="I93" s="15"/>
      <c r="J93" s="15"/>
      <c r="K93" s="15">
        <v>94</v>
      </c>
      <c r="L93" s="15">
        <v>92</v>
      </c>
      <c r="M93" s="15">
        <v>91</v>
      </c>
      <c r="N93" s="15">
        <v>86</v>
      </c>
      <c r="O93" s="15">
        <v>90</v>
      </c>
      <c r="P93" s="15">
        <v>84</v>
      </c>
      <c r="Q93" s="15">
        <v>170</v>
      </c>
      <c r="R93" s="15">
        <v>100</v>
      </c>
      <c r="S93" s="15">
        <v>93</v>
      </c>
      <c r="T93" s="15">
        <v>100</v>
      </c>
      <c r="U93" s="15">
        <v>98</v>
      </c>
      <c r="V93" s="15">
        <v>129</v>
      </c>
      <c r="W93" s="15">
        <v>100</v>
      </c>
      <c r="X93" s="15">
        <v>95</v>
      </c>
      <c r="Y93" s="15">
        <v>161</v>
      </c>
      <c r="Z93" s="15">
        <v>100</v>
      </c>
      <c r="AA93" s="15">
        <v>98</v>
      </c>
      <c r="AB93" s="15">
        <v>98</v>
      </c>
      <c r="AC93" s="15">
        <v>100</v>
      </c>
      <c r="AD93" s="15">
        <v>98</v>
      </c>
      <c r="AE93" s="15">
        <v>98</v>
      </c>
      <c r="AF93" s="15">
        <v>99</v>
      </c>
      <c r="AG93" s="15"/>
      <c r="AH93" s="15">
        <v>92</v>
      </c>
      <c r="AI93" s="15">
        <v>86</v>
      </c>
      <c r="AJ93" s="15">
        <v>89</v>
      </c>
      <c r="AK93" s="15">
        <v>105</v>
      </c>
      <c r="AL93" s="15">
        <v>90</v>
      </c>
      <c r="AM93" s="15">
        <v>83</v>
      </c>
      <c r="AN93" s="15">
        <v>65</v>
      </c>
      <c r="AO93" s="15">
        <v>80</v>
      </c>
      <c r="AP93" s="15">
        <v>77</v>
      </c>
      <c r="AQ93" s="15"/>
      <c r="AR93" s="15"/>
      <c r="AS93" s="15"/>
      <c r="AT93" s="15"/>
      <c r="AU93" s="15"/>
      <c r="AV93" s="15"/>
      <c r="AW93" s="15"/>
      <c r="AX93" s="15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</row>
    <row r="94" spans="1:99" x14ac:dyDescent="0.2">
      <c r="A94" s="52"/>
      <c r="B94" s="53"/>
      <c r="C94" s="21"/>
      <c r="D94" s="2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68"/>
      <c r="AH94" s="15"/>
      <c r="AI94" s="15"/>
      <c r="AJ94" s="15"/>
      <c r="AK94" s="15"/>
      <c r="AL94" s="15"/>
      <c r="AM94" s="15"/>
      <c r="AN94" s="15"/>
      <c r="AO94" s="15"/>
      <c r="AP94" s="15"/>
    </row>
  </sheetData>
  <sortState ref="A7:B84">
    <sortCondition ref="A6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8"/>
  <sheetViews>
    <sheetView topLeftCell="Z1" workbookViewId="0">
      <selection activeCell="AS2" sqref="AS2"/>
    </sheetView>
  </sheetViews>
  <sheetFormatPr defaultRowHeight="12.75" x14ac:dyDescent="0.2"/>
  <cols>
    <col min="4" max="4" width="15.85546875" bestFit="1" customWidth="1"/>
    <col min="5" max="5" width="11.140625" customWidth="1"/>
    <col min="7" max="7" width="6.140625" bestFit="1" customWidth="1"/>
    <col min="8" max="12" width="6.5703125" bestFit="1" customWidth="1"/>
    <col min="13" max="18" width="5.5703125" bestFit="1" customWidth="1"/>
    <col min="19" max="19" width="4.85546875" bestFit="1" customWidth="1"/>
    <col min="20" max="20" width="4.85546875" style="49" bestFit="1" customWidth="1"/>
    <col min="21" max="23" width="4.85546875" bestFit="1" customWidth="1"/>
    <col min="24" max="24" width="5" bestFit="1" customWidth="1"/>
    <col min="25" max="25" width="5.42578125" bestFit="1" customWidth="1"/>
    <col min="26" max="27" width="5" bestFit="1" customWidth="1"/>
    <col min="28" max="30" width="4.42578125" bestFit="1" customWidth="1"/>
    <col min="31" max="31" width="4.42578125" customWidth="1"/>
    <col min="32" max="32" width="4.42578125" bestFit="1" customWidth="1"/>
    <col min="33" max="35" width="4.85546875" bestFit="1" customWidth="1"/>
    <col min="36" max="36" width="6.28515625" customWidth="1"/>
  </cols>
  <sheetData>
    <row r="1" spans="1:54" x14ac:dyDescent="0.2">
      <c r="F1" s="1"/>
      <c r="G1" s="27" t="s">
        <v>99</v>
      </c>
      <c r="H1" s="30" t="s">
        <v>100</v>
      </c>
      <c r="I1" s="30" t="s">
        <v>100</v>
      </c>
      <c r="J1" s="30" t="s">
        <v>100</v>
      </c>
      <c r="K1" s="30" t="s">
        <v>100</v>
      </c>
      <c r="L1" s="3" t="s">
        <v>100</v>
      </c>
      <c r="M1" s="3" t="s">
        <v>101</v>
      </c>
      <c r="N1" s="3" t="s">
        <v>101</v>
      </c>
      <c r="O1" s="3" t="s">
        <v>101</v>
      </c>
      <c r="P1" s="3" t="s">
        <v>101</v>
      </c>
      <c r="Q1" s="3" t="s">
        <v>101</v>
      </c>
      <c r="R1" s="3" t="s">
        <v>101</v>
      </c>
      <c r="S1" s="3" t="s">
        <v>102</v>
      </c>
      <c r="T1" s="48" t="s">
        <v>102</v>
      </c>
      <c r="U1" s="3" t="s">
        <v>102</v>
      </c>
      <c r="V1" s="3" t="s">
        <v>102</v>
      </c>
      <c r="W1" s="3" t="s">
        <v>102</v>
      </c>
      <c r="X1" s="3" t="s">
        <v>103</v>
      </c>
      <c r="Y1" s="3" t="s">
        <v>1</v>
      </c>
      <c r="Z1" s="3" t="s">
        <v>103</v>
      </c>
      <c r="AA1" s="3" t="s">
        <v>103</v>
      </c>
      <c r="AB1" s="3" t="s">
        <v>104</v>
      </c>
      <c r="AC1" s="3" t="s">
        <v>104</v>
      </c>
      <c r="AD1" s="3" t="s">
        <v>104</v>
      </c>
      <c r="AE1" s="3" t="s">
        <v>104</v>
      </c>
      <c r="AF1" s="3" t="s">
        <v>104</v>
      </c>
      <c r="AG1" s="3" t="s">
        <v>2</v>
      </c>
      <c r="AH1" s="3" t="s">
        <v>114</v>
      </c>
      <c r="AI1" s="3" t="s">
        <v>114</v>
      </c>
      <c r="AJ1" s="3" t="s">
        <v>114</v>
      </c>
      <c r="AK1" s="3" t="s">
        <v>114</v>
      </c>
      <c r="AL1" s="3" t="s">
        <v>115</v>
      </c>
      <c r="AM1" s="3" t="s">
        <v>3</v>
      </c>
      <c r="AN1" s="3" t="s">
        <v>3</v>
      </c>
      <c r="AO1" s="3" t="s">
        <v>3</v>
      </c>
      <c r="AP1" s="3" t="s">
        <v>105</v>
      </c>
      <c r="AQ1" s="3" t="s">
        <v>105</v>
      </c>
      <c r="AR1" s="3" t="s">
        <v>105</v>
      </c>
      <c r="AS1" s="3" t="s">
        <v>105</v>
      </c>
      <c r="AT1" s="28" t="s">
        <v>233</v>
      </c>
      <c r="AU1" s="16"/>
      <c r="AV1" s="29"/>
      <c r="AW1" s="29"/>
      <c r="AX1" s="30"/>
      <c r="AY1" s="30"/>
      <c r="AZ1" s="30"/>
      <c r="BA1" s="30"/>
      <c r="BB1" s="30"/>
    </row>
    <row r="2" spans="1:54" x14ac:dyDescent="0.2">
      <c r="D2" s="20"/>
      <c r="E2" s="20"/>
      <c r="F2" s="45"/>
      <c r="G2" s="5">
        <v>22</v>
      </c>
      <c r="H2" s="5">
        <v>1</v>
      </c>
      <c r="I2" s="6">
        <v>8</v>
      </c>
      <c r="J2" s="5">
        <v>15</v>
      </c>
      <c r="K2" s="5">
        <v>22</v>
      </c>
      <c r="L2" s="7">
        <v>29</v>
      </c>
      <c r="M2" s="7">
        <v>3</v>
      </c>
      <c r="N2" s="7">
        <v>6</v>
      </c>
      <c r="O2" s="7">
        <v>12</v>
      </c>
      <c r="P2" s="7">
        <v>17</v>
      </c>
      <c r="Q2" s="7">
        <v>19</v>
      </c>
      <c r="R2" s="7">
        <v>26</v>
      </c>
      <c r="S2" s="7">
        <v>1</v>
      </c>
      <c r="T2" s="51">
        <v>5</v>
      </c>
      <c r="U2" s="7">
        <v>16</v>
      </c>
      <c r="V2" s="7">
        <v>22</v>
      </c>
      <c r="W2" s="7">
        <v>29</v>
      </c>
      <c r="X2" s="7">
        <v>5</v>
      </c>
      <c r="Y2" s="7">
        <v>12</v>
      </c>
      <c r="Z2" s="7">
        <v>19</v>
      </c>
      <c r="AA2" s="7">
        <v>26</v>
      </c>
      <c r="AB2" s="7">
        <v>5</v>
      </c>
      <c r="AC2" s="7">
        <v>10</v>
      </c>
      <c r="AD2" s="7">
        <v>17</v>
      </c>
      <c r="AE2" s="7">
        <v>24</v>
      </c>
      <c r="AF2" s="7">
        <v>24</v>
      </c>
      <c r="AG2" s="24">
        <v>31</v>
      </c>
      <c r="AH2" s="7">
        <v>7</v>
      </c>
      <c r="AI2" s="31">
        <v>14</v>
      </c>
      <c r="AJ2" s="7">
        <v>21</v>
      </c>
      <c r="AK2" s="7">
        <v>28</v>
      </c>
      <c r="AL2" s="7">
        <v>6</v>
      </c>
      <c r="AM2" s="7">
        <v>13</v>
      </c>
      <c r="AN2" s="7">
        <v>18</v>
      </c>
      <c r="AO2" s="7">
        <v>25</v>
      </c>
      <c r="AP2" s="7">
        <v>2</v>
      </c>
      <c r="AQ2" s="7">
        <v>9</v>
      </c>
      <c r="AR2" s="7">
        <v>16</v>
      </c>
      <c r="AS2" s="7">
        <v>23</v>
      </c>
      <c r="AT2" s="24">
        <v>30</v>
      </c>
      <c r="AU2" s="5"/>
      <c r="AV2" s="32"/>
      <c r="AW2" s="32"/>
      <c r="AX2" s="32"/>
      <c r="AY2" s="32"/>
      <c r="AZ2" s="32"/>
      <c r="BA2" s="32"/>
      <c r="BB2" s="32"/>
    </row>
    <row r="3" spans="1:54" x14ac:dyDescent="0.2">
      <c r="A3" s="33">
        <v>1</v>
      </c>
      <c r="B3" s="34">
        <v>2</v>
      </c>
      <c r="C3" s="35">
        <v>3</v>
      </c>
      <c r="D3" s="46"/>
      <c r="E3" s="46"/>
      <c r="F3" s="16"/>
      <c r="N3" t="s">
        <v>157</v>
      </c>
      <c r="O3" t="s">
        <v>157</v>
      </c>
      <c r="AU3" s="26"/>
      <c r="AV3" s="26"/>
      <c r="AW3" s="26"/>
      <c r="AX3" s="26"/>
      <c r="AY3" s="26"/>
      <c r="AZ3" s="26"/>
      <c r="BA3" s="26"/>
      <c r="BB3" s="26"/>
    </row>
    <row r="4" spans="1:54" x14ac:dyDescent="0.2">
      <c r="A4" s="36" t="str">
        <f>IF(COUNTIF($F4:$BB4,1)=0,"",COUNTIF($F4:$BB4,1))</f>
        <v/>
      </c>
      <c r="B4" s="36" t="str">
        <f t="shared" ref="B4:B16" si="0">IF(COUNTIF($F4:$BB4,2)=0,"",COUNTIF($F4:$BB4,2))</f>
        <v/>
      </c>
      <c r="C4" s="36" t="str">
        <f t="shared" ref="C4:C44" si="1">IF(COUNTIF($F4:$BB4,3)=0,"",COUNTIF($F4:$BB4,3))</f>
        <v/>
      </c>
      <c r="D4" s="37"/>
      <c r="E4" s="37"/>
      <c r="F4" s="38"/>
      <c r="AU4" s="26"/>
      <c r="AV4" s="26"/>
      <c r="AW4" s="26"/>
      <c r="AX4" s="26"/>
      <c r="AY4" s="26"/>
      <c r="AZ4" s="26"/>
      <c r="BA4" s="26"/>
      <c r="BB4" s="26"/>
    </row>
    <row r="5" spans="1:54" x14ac:dyDescent="0.2">
      <c r="A5" s="36" t="str">
        <f>IF(COUNTIF($F5:$BB5,1)=0,"",COUNTIF($F5:$BB5,1))</f>
        <v/>
      </c>
      <c r="B5" s="36" t="str">
        <f t="shared" si="0"/>
        <v/>
      </c>
      <c r="C5" s="36" t="str">
        <f t="shared" si="1"/>
        <v/>
      </c>
      <c r="D5" s="37"/>
      <c r="E5" s="37"/>
      <c r="F5" s="15"/>
      <c r="AU5" s="26"/>
      <c r="AV5" s="26"/>
      <c r="AW5" s="26"/>
      <c r="AX5" s="26"/>
      <c r="AY5" s="26"/>
      <c r="AZ5" s="26"/>
      <c r="BA5" s="26"/>
      <c r="BB5" s="26"/>
    </row>
    <row r="6" spans="1:54" x14ac:dyDescent="0.2">
      <c r="A6" s="36" t="str">
        <f t="shared" ref="A6:A16" si="2">IF(COUNTIF($F6:$BA6,1)=0,"",COUNTIF($F6:$BA6,1))</f>
        <v/>
      </c>
      <c r="B6" s="36" t="str">
        <f t="shared" si="0"/>
        <v/>
      </c>
      <c r="C6" s="36" t="str">
        <f t="shared" si="1"/>
        <v/>
      </c>
      <c r="D6" s="37" t="str">
        <f>IF('2016'!$A6="","",'2016'!$A6)</f>
        <v>BEREK</v>
      </c>
      <c r="E6" s="37" t="str">
        <f>IF('2016'!$B6="","",'2016'!$B6)</f>
        <v>Andy</v>
      </c>
      <c r="F6" s="15"/>
      <c r="AU6" s="26"/>
      <c r="AV6" s="26"/>
      <c r="AW6" s="26"/>
      <c r="AX6" s="26"/>
      <c r="AY6" s="26"/>
      <c r="AZ6" s="26"/>
      <c r="BA6" s="26"/>
      <c r="BB6" s="26"/>
    </row>
    <row r="7" spans="1:54" hidden="1" x14ac:dyDescent="0.2">
      <c r="A7" s="36" t="str">
        <f t="shared" si="2"/>
        <v/>
      </c>
      <c r="B7" s="36" t="str">
        <f t="shared" si="0"/>
        <v/>
      </c>
      <c r="C7" s="36" t="str">
        <f t="shared" si="1"/>
        <v/>
      </c>
      <c r="D7" s="37" t="str">
        <f>IF('2016'!$A7="","",'2016'!$A7)</f>
        <v>BEYERS</v>
      </c>
      <c r="E7" s="37" t="str">
        <f>IF('2016'!$B7="","",'2016'!$B7)</f>
        <v>Gert</v>
      </c>
      <c r="F7" s="15"/>
      <c r="AU7" s="26"/>
      <c r="AV7" s="26"/>
      <c r="AW7" s="26"/>
      <c r="AX7" s="26"/>
      <c r="AY7" s="26"/>
      <c r="AZ7" s="26"/>
      <c r="BA7" s="26"/>
      <c r="BB7" s="26"/>
    </row>
    <row r="8" spans="1:54" hidden="1" x14ac:dyDescent="0.2">
      <c r="A8" s="36" t="str">
        <f t="shared" si="2"/>
        <v/>
      </c>
      <c r="B8" s="36" t="str">
        <f t="shared" si="0"/>
        <v/>
      </c>
      <c r="C8" s="36" t="str">
        <f t="shared" si="1"/>
        <v/>
      </c>
      <c r="D8" s="37" t="str">
        <f>IF('2016'!$A8="","",'2016'!$A8)</f>
        <v>BOGAERTS</v>
      </c>
      <c r="E8" s="37" t="str">
        <f>IF('2016'!$B8="","",'2016'!$B8)</f>
        <v>Bonifacius</v>
      </c>
      <c r="F8" s="15"/>
      <c r="AU8" s="26"/>
      <c r="AV8" s="26"/>
      <c r="AW8" s="26"/>
      <c r="AX8" s="26"/>
      <c r="AY8" s="26"/>
      <c r="AZ8" s="26"/>
      <c r="BA8" s="26"/>
      <c r="BB8" s="26"/>
    </row>
    <row r="9" spans="1:54" x14ac:dyDescent="0.2">
      <c r="A9" s="36">
        <f t="shared" si="2"/>
        <v>3</v>
      </c>
      <c r="B9" s="36">
        <f t="shared" si="0"/>
        <v>1</v>
      </c>
      <c r="C9" s="36" t="str">
        <f t="shared" si="1"/>
        <v/>
      </c>
      <c r="D9" s="37" t="str">
        <f>IF('2016'!$A9="","",'2016'!$A9)</f>
        <v>BOGAERT</v>
      </c>
      <c r="E9" s="37" t="str">
        <f>IF('2016'!$B9="","",'2016'!$B9)</f>
        <v>Ward</v>
      </c>
      <c r="F9" s="15"/>
      <c r="T9" s="49">
        <v>2</v>
      </c>
      <c r="U9">
        <v>1</v>
      </c>
      <c r="AA9">
        <v>1</v>
      </c>
      <c r="AG9">
        <v>1</v>
      </c>
      <c r="AU9" s="26"/>
      <c r="AV9" s="26"/>
      <c r="AW9" s="26"/>
      <c r="AX9" s="26"/>
      <c r="AY9" s="26"/>
      <c r="AZ9" s="26"/>
      <c r="BA9" s="26"/>
      <c r="BB9" s="26"/>
    </row>
    <row r="10" spans="1:54" x14ac:dyDescent="0.2">
      <c r="A10" s="36" t="str">
        <f t="shared" si="2"/>
        <v/>
      </c>
      <c r="B10" s="36" t="str">
        <f t="shared" si="0"/>
        <v/>
      </c>
      <c r="C10" s="36" t="str">
        <f t="shared" si="1"/>
        <v/>
      </c>
      <c r="D10" s="37" t="str">
        <f>IF('2016'!$A10="","",'2016'!$A10)</f>
        <v>CLAESSENS</v>
      </c>
      <c r="E10" s="37" t="str">
        <f>IF('2016'!$B10="","",'2016'!$B10)</f>
        <v>Dirk</v>
      </c>
      <c r="F10" s="15"/>
      <c r="AU10" s="26"/>
      <c r="AV10" s="26"/>
      <c r="AW10" s="26"/>
      <c r="AX10" s="26"/>
      <c r="AY10" s="26"/>
      <c r="AZ10" s="26"/>
      <c r="BA10" s="26"/>
      <c r="BB10" s="26"/>
    </row>
    <row r="11" spans="1:54" x14ac:dyDescent="0.2">
      <c r="A11" s="36" t="str">
        <f t="shared" si="2"/>
        <v/>
      </c>
      <c r="B11" s="36" t="str">
        <f t="shared" si="0"/>
        <v/>
      </c>
      <c r="C11" s="36" t="str">
        <f t="shared" si="1"/>
        <v/>
      </c>
      <c r="D11" s="37" t="str">
        <f>IF('2016'!$A11="","",'2016'!$A11)</f>
        <v>CLEIREN</v>
      </c>
      <c r="E11" s="37" t="str">
        <f>IF('2016'!$B11="","",'2016'!$B11)</f>
        <v>Bart</v>
      </c>
      <c r="F11" s="15"/>
      <c r="AU11" s="26"/>
      <c r="AV11" s="26"/>
      <c r="AW11" s="26"/>
      <c r="AX11" s="26"/>
      <c r="AY11" s="26"/>
      <c r="AZ11" s="26"/>
      <c r="BA11" s="26"/>
      <c r="BB11" s="26"/>
    </row>
    <row r="12" spans="1:54" hidden="1" x14ac:dyDescent="0.2">
      <c r="A12" s="36" t="str">
        <f t="shared" si="2"/>
        <v/>
      </c>
      <c r="B12" s="36" t="str">
        <f t="shared" si="0"/>
        <v/>
      </c>
      <c r="C12" s="36" t="str">
        <f t="shared" si="1"/>
        <v/>
      </c>
      <c r="D12" s="37" t="str">
        <f>IF('2016'!$A12="","",'2016'!$A12)</f>
        <v>DAMS</v>
      </c>
      <c r="E12" s="37" t="str">
        <f>IF('2016'!$B12="","",'2016'!$B12)</f>
        <v>Johan</v>
      </c>
      <c r="F12" s="15"/>
      <c r="AU12" s="26"/>
      <c r="AV12" s="26"/>
      <c r="AW12" s="26"/>
      <c r="AX12" s="26"/>
      <c r="AY12" s="26"/>
      <c r="AZ12" s="26"/>
      <c r="BA12" s="26"/>
      <c r="BB12" s="26"/>
    </row>
    <row r="13" spans="1:54" hidden="1" x14ac:dyDescent="0.2">
      <c r="A13" s="36" t="str">
        <f t="shared" si="2"/>
        <v/>
      </c>
      <c r="B13" s="36" t="str">
        <f t="shared" si="0"/>
        <v/>
      </c>
      <c r="C13" s="36" t="str">
        <f t="shared" si="1"/>
        <v/>
      </c>
      <c r="D13" s="37" t="str">
        <f>IF('2016'!$A13="","",'2016'!$A13)</f>
        <v>DAMS</v>
      </c>
      <c r="E13" s="37" t="str">
        <f>IF('2016'!$B13="","",'2016'!$B13)</f>
        <v>Christophe</v>
      </c>
      <c r="F13" s="15"/>
      <c r="AU13" s="26"/>
      <c r="AV13" s="26"/>
      <c r="AW13" s="26"/>
      <c r="AX13" s="26"/>
      <c r="AY13" s="26"/>
      <c r="AZ13" s="26"/>
      <c r="BA13" s="26"/>
      <c r="BB13" s="26"/>
    </row>
    <row r="14" spans="1:54" hidden="1" x14ac:dyDescent="0.2">
      <c r="A14" s="36" t="str">
        <f t="shared" si="2"/>
        <v/>
      </c>
      <c r="B14" s="36" t="str">
        <f t="shared" si="0"/>
        <v/>
      </c>
      <c r="C14" s="36" t="str">
        <f t="shared" si="1"/>
        <v/>
      </c>
      <c r="D14" s="37" t="str">
        <f>IF('2016'!$A14="","",'2016'!$A14)</f>
        <v>DE BRUIN</v>
      </c>
      <c r="E14" s="37" t="str">
        <f>IF('2016'!$B14="","",'2016'!$B14)</f>
        <v>Patrick</v>
      </c>
      <c r="F14" s="15"/>
      <c r="AU14" s="26"/>
      <c r="AV14" s="26"/>
      <c r="AW14" s="26"/>
      <c r="AX14" s="26"/>
      <c r="AY14" s="26"/>
      <c r="AZ14" s="26"/>
      <c r="BA14" s="26"/>
      <c r="BB14" s="26"/>
    </row>
    <row r="15" spans="1:54" x14ac:dyDescent="0.2">
      <c r="A15" s="36" t="str">
        <f t="shared" si="2"/>
        <v/>
      </c>
      <c r="B15" s="36" t="str">
        <f t="shared" si="0"/>
        <v/>
      </c>
      <c r="C15" s="36" t="str">
        <f t="shared" si="1"/>
        <v/>
      </c>
      <c r="D15" s="37" t="str">
        <f>IF('2016'!$A15="","",'2016'!$A15)</f>
        <v>DE KEULENAAR</v>
      </c>
      <c r="E15" s="37" t="str">
        <f>IF('2016'!$B15="","",'2016'!$B15)</f>
        <v>Reno</v>
      </c>
      <c r="F15" s="15"/>
      <c r="AU15" s="26"/>
      <c r="AV15" s="26"/>
      <c r="AW15" s="26"/>
      <c r="AX15" s="26"/>
      <c r="AY15" s="26"/>
      <c r="AZ15" s="26"/>
      <c r="BA15" s="26"/>
      <c r="BB15" s="26"/>
    </row>
    <row r="16" spans="1:54" x14ac:dyDescent="0.2">
      <c r="A16" s="36" t="str">
        <f t="shared" si="2"/>
        <v/>
      </c>
      <c r="B16" s="36" t="str">
        <f t="shared" si="0"/>
        <v/>
      </c>
      <c r="C16" s="36" t="str">
        <f t="shared" si="1"/>
        <v/>
      </c>
      <c r="D16" s="37" t="str">
        <f>IF('2016'!$A16="","",'2016'!$A16)</f>
        <v>DE MEYER</v>
      </c>
      <c r="E16" s="37" t="str">
        <f>IF('2016'!$B16="","",'2016'!$B16)</f>
        <v>Kurt</v>
      </c>
      <c r="F16" s="15"/>
      <c r="V16" s="50"/>
      <c r="AU16" s="26"/>
      <c r="AV16" s="26"/>
      <c r="AW16" s="26"/>
      <c r="AX16" s="26"/>
      <c r="AY16" s="26"/>
      <c r="AZ16" s="26"/>
      <c r="BA16" s="26"/>
      <c r="BB16" s="26"/>
    </row>
    <row r="17" spans="1:54" x14ac:dyDescent="0.2">
      <c r="A17" s="36"/>
      <c r="B17" s="36"/>
      <c r="C17" s="36" t="str">
        <f t="shared" si="1"/>
        <v/>
      </c>
      <c r="D17" s="37" t="str">
        <f>IF('2016'!$A17="","",'2016'!$A17)</f>
        <v>DE SCHUTTER</v>
      </c>
      <c r="E17" s="37" t="str">
        <f>IF('2016'!$B17="","",'2016'!$B17)</f>
        <v>Jef</v>
      </c>
      <c r="F17" s="15"/>
      <c r="AU17" s="26"/>
      <c r="AV17" s="26"/>
      <c r="AW17" s="26"/>
      <c r="AX17" s="26"/>
      <c r="AY17" s="26"/>
      <c r="AZ17" s="26"/>
      <c r="BA17" s="26"/>
      <c r="BB17" s="26"/>
    </row>
    <row r="18" spans="1:54" x14ac:dyDescent="0.2">
      <c r="A18" s="36" t="str">
        <f>IF(COUNTIF($F18:$BA18,1)=0,"",COUNTIF($F18:$BA18,1))</f>
        <v/>
      </c>
      <c r="B18" s="36" t="str">
        <f t="shared" ref="B18:B51" si="3">IF(COUNTIF($F18:$BB18,2)=0,"",COUNTIF($F18:$BB18,2))</f>
        <v/>
      </c>
      <c r="C18" s="36" t="str">
        <f t="shared" si="1"/>
        <v/>
      </c>
      <c r="D18" s="37" t="str">
        <f>IF('2016'!$A18="","",'2016'!$A18)</f>
        <v>DIERCKX</v>
      </c>
      <c r="E18" s="37" t="str">
        <f>IF('2016'!$B18="","",'2016'!$B18)</f>
        <v>Luc</v>
      </c>
      <c r="F18" s="15"/>
      <c r="AU18" s="26"/>
      <c r="AV18" s="26"/>
      <c r="AW18" s="26"/>
      <c r="AX18" s="26"/>
      <c r="AY18" s="26"/>
      <c r="AZ18" s="26"/>
      <c r="BA18" s="26"/>
      <c r="BB18" s="26"/>
    </row>
    <row r="19" spans="1:54" x14ac:dyDescent="0.2">
      <c r="A19" s="36" t="str">
        <f>IF(COUNTIF($F19:$BA19,1)=0,"",COUNTIF($F19:$BA19,1))</f>
        <v/>
      </c>
      <c r="B19" s="36" t="str">
        <f t="shared" si="3"/>
        <v/>
      </c>
      <c r="C19" s="36" t="str">
        <f t="shared" si="1"/>
        <v/>
      </c>
      <c r="D19" s="37" t="str">
        <f>IF('2016'!$A19="","",'2016'!$A19)</f>
        <v>DINGEMANS</v>
      </c>
      <c r="E19" s="37" t="str">
        <f>IF('2016'!$B19="","",'2016'!$B19)</f>
        <v>Marc</v>
      </c>
      <c r="F19" s="15"/>
      <c r="AU19" s="26"/>
      <c r="AV19" s="26"/>
      <c r="AW19" s="26"/>
      <c r="AX19" s="26"/>
      <c r="AY19" s="26"/>
      <c r="AZ19" s="26"/>
      <c r="BA19" s="26"/>
      <c r="BB19" s="26"/>
    </row>
    <row r="20" spans="1:54" x14ac:dyDescent="0.2">
      <c r="A20" s="36" t="str">
        <f>IF(COUNTIF($F20:$BA20,1)=0,"",COUNTIF($F20:$BA20,1))</f>
        <v/>
      </c>
      <c r="B20" s="36" t="str">
        <f t="shared" si="3"/>
        <v/>
      </c>
      <c r="C20" s="36" t="str">
        <f t="shared" si="1"/>
        <v/>
      </c>
      <c r="D20" s="37" t="str">
        <f>IF('2016'!$A20="","",'2016'!$A20)</f>
        <v>EVERS</v>
      </c>
      <c r="E20" s="37" t="str">
        <f>IF('2016'!$B20="","",'2016'!$B20)</f>
        <v>Danny</v>
      </c>
      <c r="F20" s="15"/>
      <c r="AU20" s="26"/>
      <c r="AV20" s="26"/>
      <c r="AW20" s="26"/>
      <c r="AX20" s="26"/>
      <c r="AY20" s="26"/>
      <c r="AZ20" s="26"/>
      <c r="BA20" s="26"/>
      <c r="BB20" s="26"/>
    </row>
    <row r="21" spans="1:54" hidden="1" x14ac:dyDescent="0.2">
      <c r="A21" s="36" t="str">
        <f>IF(COUNTIF($F21:$BA21,1)=0,"",COUNTIF($F21:$BA21,1))</f>
        <v/>
      </c>
      <c r="B21" s="36" t="str">
        <f t="shared" si="3"/>
        <v/>
      </c>
      <c r="C21" s="36" t="str">
        <f t="shared" si="1"/>
        <v/>
      </c>
      <c r="D21" s="37" t="str">
        <f>IF('2016'!$A21="","",'2016'!$A21)</f>
        <v>FIFIELED</v>
      </c>
      <c r="E21" s="37" t="str">
        <f>IF('2016'!$B21="","",'2016'!$B21)</f>
        <v>Jordan</v>
      </c>
      <c r="F21" s="15"/>
      <c r="AU21" s="26"/>
      <c r="AV21" s="26"/>
      <c r="AW21" s="26"/>
      <c r="AX21" s="26"/>
      <c r="AY21" s="26"/>
      <c r="AZ21" s="26"/>
      <c r="BA21" s="26"/>
      <c r="BB21" s="26"/>
    </row>
    <row r="22" spans="1:54" x14ac:dyDescent="0.2">
      <c r="A22" s="36">
        <f t="shared" ref="A22:A50" si="4">IF(COUNTIF($F22:$BA22,1)=0,"",COUNTIF($F22:$BA22,1))</f>
        <v>2</v>
      </c>
      <c r="B22" s="36">
        <f t="shared" si="3"/>
        <v>2</v>
      </c>
      <c r="C22" s="36" t="str">
        <f t="shared" si="1"/>
        <v/>
      </c>
      <c r="D22" s="37" t="str">
        <f>IF('2016'!$A22="","",'2016'!$A22)</f>
        <v>FRANCKEN</v>
      </c>
      <c r="E22" s="37" t="str">
        <f>IF('2016'!$B22="","",'2016'!$B22)</f>
        <v>Frank</v>
      </c>
      <c r="F22" s="15"/>
      <c r="H22">
        <v>2</v>
      </c>
      <c r="AE22">
        <v>1</v>
      </c>
      <c r="AI22">
        <v>1</v>
      </c>
      <c r="AM22">
        <v>2</v>
      </c>
      <c r="AU22" s="26"/>
      <c r="AV22" s="26"/>
      <c r="AW22" s="26"/>
      <c r="AX22" s="26"/>
      <c r="AY22" s="26"/>
      <c r="AZ22" s="26"/>
      <c r="BA22" s="26"/>
      <c r="BB22" s="26"/>
    </row>
    <row r="23" spans="1:54" x14ac:dyDescent="0.2">
      <c r="A23" s="36" t="str">
        <f t="shared" si="4"/>
        <v/>
      </c>
      <c r="B23" s="36" t="str">
        <f t="shared" si="3"/>
        <v/>
      </c>
      <c r="C23" s="36">
        <f t="shared" si="1"/>
        <v>1</v>
      </c>
      <c r="D23" s="37" t="s">
        <v>226</v>
      </c>
      <c r="E23" s="37" t="s">
        <v>129</v>
      </c>
      <c r="F23" s="15"/>
      <c r="AO23">
        <v>3</v>
      </c>
      <c r="AU23" s="26"/>
      <c r="AV23" s="26"/>
      <c r="AW23" s="26"/>
      <c r="AX23" s="26"/>
      <c r="AY23" s="26"/>
      <c r="AZ23" s="26"/>
      <c r="BA23" s="26"/>
      <c r="BB23" s="26"/>
    </row>
    <row r="24" spans="1:54" x14ac:dyDescent="0.2">
      <c r="A24" s="36" t="str">
        <f t="shared" si="4"/>
        <v/>
      </c>
      <c r="B24" s="36" t="str">
        <f t="shared" si="3"/>
        <v/>
      </c>
      <c r="C24" s="36" t="str">
        <f t="shared" si="1"/>
        <v/>
      </c>
      <c r="D24" s="37" t="str">
        <f>IF('2016'!$A24="","",'2016'!$A24)</f>
        <v>GEERTS</v>
      </c>
      <c r="E24" s="37" t="str">
        <f>IF('2016'!$B24="","",'2016'!$B24)</f>
        <v>Tony</v>
      </c>
      <c r="F24" s="15"/>
      <c r="AU24" s="26"/>
      <c r="AV24" s="26"/>
      <c r="AW24" s="26"/>
      <c r="AX24" s="26"/>
      <c r="AY24" s="26"/>
      <c r="AZ24" s="26"/>
      <c r="BA24" s="26"/>
      <c r="BB24" s="26"/>
    </row>
    <row r="25" spans="1:54" x14ac:dyDescent="0.2">
      <c r="A25" s="36" t="str">
        <f t="shared" si="4"/>
        <v/>
      </c>
      <c r="B25" s="36" t="str">
        <f t="shared" si="3"/>
        <v/>
      </c>
      <c r="C25" s="36" t="str">
        <f t="shared" si="1"/>
        <v/>
      </c>
      <c r="D25" s="37" t="str">
        <f>IF('2016'!$A25="","",'2016'!$A25)</f>
        <v>GHEYLE</v>
      </c>
      <c r="E25" s="37" t="str">
        <f>IF('2016'!$B25="","",'2016'!$B25)</f>
        <v>Roel</v>
      </c>
      <c r="F25" s="15"/>
      <c r="AU25" s="26"/>
      <c r="AV25" s="26"/>
      <c r="AW25" s="26"/>
      <c r="AX25" s="26"/>
      <c r="AY25" s="26"/>
      <c r="AZ25" s="26"/>
      <c r="BA25" s="26"/>
      <c r="BB25" s="26"/>
    </row>
    <row r="26" spans="1:54" x14ac:dyDescent="0.2">
      <c r="A26" s="36" t="str">
        <f t="shared" si="4"/>
        <v/>
      </c>
      <c r="B26" s="36">
        <f t="shared" si="3"/>
        <v>2</v>
      </c>
      <c r="C26" s="36">
        <f t="shared" si="1"/>
        <v>3</v>
      </c>
      <c r="D26" s="37" t="str">
        <f>IF('2016'!$A26="","",'2016'!$A26)</f>
        <v>GOVAERTS</v>
      </c>
      <c r="E26" s="37" t="str">
        <f>IF('2016'!$B26="","",'2016'!$B26)</f>
        <v>Jef</v>
      </c>
      <c r="F26" s="15"/>
      <c r="H26">
        <v>3</v>
      </c>
      <c r="Z26">
        <v>2</v>
      </c>
      <c r="AD26">
        <v>3</v>
      </c>
      <c r="AE26">
        <v>3</v>
      </c>
      <c r="AR26" t="s">
        <v>160</v>
      </c>
      <c r="AS26">
        <v>2</v>
      </c>
      <c r="AU26" s="26"/>
      <c r="AV26" s="26"/>
      <c r="AW26" s="26"/>
      <c r="AX26" s="26"/>
      <c r="AY26" s="26"/>
      <c r="AZ26" s="26"/>
      <c r="BA26" s="26"/>
      <c r="BB26" s="26"/>
    </row>
    <row r="27" spans="1:54" x14ac:dyDescent="0.2">
      <c r="A27" s="36" t="str">
        <f t="shared" si="4"/>
        <v/>
      </c>
      <c r="B27" s="36">
        <f t="shared" si="3"/>
        <v>1</v>
      </c>
      <c r="C27" s="36" t="str">
        <f t="shared" si="1"/>
        <v/>
      </c>
      <c r="D27" s="37" t="str">
        <f>IF('2016'!$A27="","",'2016'!$A27)</f>
        <v>GUNS</v>
      </c>
      <c r="E27" s="37" t="str">
        <f>IF('2016'!$B27="","",'2016'!$B27)</f>
        <v>Marc</v>
      </c>
      <c r="F27" s="15"/>
      <c r="AP27">
        <v>2</v>
      </c>
      <c r="AU27" s="26"/>
      <c r="AV27" s="26"/>
      <c r="AW27" s="26"/>
      <c r="AX27" s="26"/>
      <c r="AY27" s="26"/>
      <c r="AZ27" s="26"/>
      <c r="BA27" s="26"/>
      <c r="BB27" s="26"/>
    </row>
    <row r="28" spans="1:54" x14ac:dyDescent="0.2">
      <c r="A28" s="36">
        <f t="shared" si="4"/>
        <v>5</v>
      </c>
      <c r="B28" s="36" t="str">
        <f t="shared" si="3"/>
        <v/>
      </c>
      <c r="C28" s="36" t="str">
        <f t="shared" si="1"/>
        <v/>
      </c>
      <c r="D28" s="37" t="str">
        <f>IF('2016'!$A28="","",'2016'!$A28)</f>
        <v>GUNS</v>
      </c>
      <c r="E28" s="37" t="str">
        <f>IF('2016'!$B28="","",'2016'!$B28)</f>
        <v>Serge</v>
      </c>
      <c r="F28" s="15"/>
      <c r="L28">
        <v>1</v>
      </c>
      <c r="P28">
        <v>1</v>
      </c>
      <c r="S28">
        <v>1</v>
      </c>
      <c r="T28" s="49">
        <v>1</v>
      </c>
      <c r="Z28">
        <v>1</v>
      </c>
      <c r="AU28" s="26"/>
      <c r="AV28" s="26"/>
      <c r="AW28" s="26"/>
      <c r="AX28" s="26"/>
      <c r="AY28" s="26"/>
      <c r="AZ28" s="26"/>
      <c r="BA28" s="26"/>
      <c r="BB28" s="26"/>
    </row>
    <row r="29" spans="1:54" x14ac:dyDescent="0.2">
      <c r="A29" s="36" t="str">
        <f t="shared" si="4"/>
        <v/>
      </c>
      <c r="B29" s="36" t="str">
        <f t="shared" si="3"/>
        <v/>
      </c>
      <c r="C29" s="36" t="str">
        <f t="shared" si="1"/>
        <v/>
      </c>
      <c r="D29" s="37" t="str">
        <f>IF('2016'!$A29="","",'2016'!$A29)</f>
        <v>JANSSEN JAN</v>
      </c>
      <c r="E29" s="37" t="str">
        <f>IF('2016'!$B29="","",'2016'!$B29)</f>
        <v>JUNIOR</v>
      </c>
      <c r="F29" s="15"/>
      <c r="AU29" s="26"/>
      <c r="AV29" s="26"/>
      <c r="AW29" s="26"/>
      <c r="AX29" s="26"/>
      <c r="AY29" s="26"/>
      <c r="AZ29" s="26"/>
      <c r="BA29" s="26"/>
      <c r="BB29" s="26"/>
    </row>
    <row r="30" spans="1:54" x14ac:dyDescent="0.2">
      <c r="A30" s="36">
        <f t="shared" si="4"/>
        <v>1</v>
      </c>
      <c r="B30" s="36">
        <f t="shared" si="3"/>
        <v>2</v>
      </c>
      <c r="C30" s="36" t="str">
        <f t="shared" si="1"/>
        <v/>
      </c>
      <c r="D30" s="37" t="str">
        <f>IF('2016'!$A30="","",'2016'!$A30)</f>
        <v>JANSSENS</v>
      </c>
      <c r="E30" s="37" t="str">
        <f>IF('2016'!$B30="","",'2016'!$B30)</f>
        <v>Raf</v>
      </c>
      <c r="F30" s="15"/>
      <c r="AC30">
        <v>2</v>
      </c>
      <c r="AF30">
        <v>1</v>
      </c>
      <c r="AT30">
        <v>2</v>
      </c>
      <c r="AU30" s="26"/>
      <c r="AV30" s="26"/>
      <c r="AW30" s="26"/>
      <c r="AX30" s="26"/>
      <c r="AY30" s="26"/>
      <c r="AZ30" s="26"/>
      <c r="BA30" s="26"/>
      <c r="BB30" s="26"/>
    </row>
    <row r="31" spans="1:54" x14ac:dyDescent="0.2">
      <c r="A31" s="36" t="str">
        <f t="shared" si="4"/>
        <v/>
      </c>
      <c r="B31" s="36" t="str">
        <f t="shared" si="3"/>
        <v/>
      </c>
      <c r="C31" s="36" t="str">
        <f t="shared" si="1"/>
        <v/>
      </c>
      <c r="D31" s="37" t="str">
        <f>IF('2016'!$A31="","",'2016'!$A31)</f>
        <v>JANSSENS</v>
      </c>
      <c r="E31" s="37" t="str">
        <f>IF('2016'!$B31="","",'2016'!$B31)</f>
        <v>Mark</v>
      </c>
      <c r="F31" s="15"/>
      <c r="AU31" s="26"/>
      <c r="AV31" s="26"/>
      <c r="AW31" s="26"/>
      <c r="AX31" s="26"/>
      <c r="AY31" s="26"/>
      <c r="AZ31" s="26"/>
      <c r="BA31" s="26"/>
      <c r="BB31" s="26"/>
    </row>
    <row r="32" spans="1:54" x14ac:dyDescent="0.2">
      <c r="A32" s="36" t="str">
        <f t="shared" si="4"/>
        <v/>
      </c>
      <c r="B32" s="36" t="str">
        <f t="shared" si="3"/>
        <v/>
      </c>
      <c r="C32" s="36" t="str">
        <f t="shared" si="1"/>
        <v/>
      </c>
      <c r="D32" s="37" t="str">
        <f>IF('2016'!$A32="","",'2016'!$A32)</f>
        <v>JASPERS</v>
      </c>
      <c r="E32" s="37" t="str">
        <f>IF('2016'!$B32="","",'2016'!$B32)</f>
        <v>Theo</v>
      </c>
      <c r="F32" s="15"/>
      <c r="AU32" s="26"/>
      <c r="AV32" s="26"/>
      <c r="AW32" s="26"/>
      <c r="AX32" s="26"/>
      <c r="AY32" s="26"/>
      <c r="AZ32" s="26"/>
      <c r="BA32" s="26"/>
      <c r="BB32" s="26"/>
    </row>
    <row r="33" spans="1:54" hidden="1" x14ac:dyDescent="0.2">
      <c r="A33" s="36" t="str">
        <f t="shared" si="4"/>
        <v/>
      </c>
      <c r="B33" s="36" t="str">
        <f t="shared" si="3"/>
        <v/>
      </c>
      <c r="C33" s="36" t="str">
        <f t="shared" si="1"/>
        <v/>
      </c>
      <c r="D33" s="37" t="str">
        <f>IF('2016'!$A33="","",'2016'!$A33)</f>
        <v>JENS</v>
      </c>
      <c r="E33" s="37" t="str">
        <f>IF('2016'!$B33="","",'2016'!$B33)</f>
        <v>Fred</v>
      </c>
      <c r="F33" s="15"/>
      <c r="AU33" s="26"/>
      <c r="AV33" s="26"/>
      <c r="AW33" s="26"/>
      <c r="AX33" s="26"/>
      <c r="AY33" s="26"/>
      <c r="AZ33" s="26"/>
      <c r="BA33" s="26"/>
      <c r="BB33" s="26"/>
    </row>
    <row r="34" spans="1:54" hidden="1" x14ac:dyDescent="0.2">
      <c r="A34" s="36" t="str">
        <f t="shared" si="4"/>
        <v/>
      </c>
      <c r="B34" s="36" t="str">
        <f t="shared" si="3"/>
        <v/>
      </c>
      <c r="C34" s="36" t="str">
        <f t="shared" si="1"/>
        <v/>
      </c>
      <c r="D34" s="37" t="str">
        <f>IF('2016'!$A34="","",'2016'!$A34)</f>
        <v>KLEIMERS</v>
      </c>
      <c r="E34" s="37" t="str">
        <f>IF('2016'!$B34="","",'2016'!$B34)</f>
        <v>David</v>
      </c>
      <c r="F34" s="15"/>
      <c r="AU34" s="26"/>
      <c r="AV34" s="26"/>
      <c r="AW34" s="26"/>
      <c r="AX34" s="26"/>
      <c r="AY34" s="26"/>
      <c r="AZ34" s="26"/>
      <c r="BA34" s="26"/>
      <c r="BB34" s="26"/>
    </row>
    <row r="35" spans="1:54" x14ac:dyDescent="0.2">
      <c r="A35" s="36" t="str">
        <f t="shared" si="4"/>
        <v/>
      </c>
      <c r="B35" s="36">
        <f t="shared" si="3"/>
        <v>1</v>
      </c>
      <c r="C35" s="36" t="str">
        <f t="shared" si="1"/>
        <v/>
      </c>
      <c r="D35" s="37" t="s">
        <v>75</v>
      </c>
      <c r="E35" s="37" t="s">
        <v>222</v>
      </c>
      <c r="F35" s="15"/>
      <c r="AO35">
        <v>2</v>
      </c>
      <c r="AU35" s="26"/>
      <c r="AV35" s="26"/>
      <c r="AW35" s="26"/>
      <c r="AX35" s="26"/>
      <c r="AY35" s="26"/>
      <c r="AZ35" s="26"/>
      <c r="BA35" s="26"/>
      <c r="BB35" s="26"/>
    </row>
    <row r="36" spans="1:54" hidden="1" x14ac:dyDescent="0.2">
      <c r="A36" s="36" t="str">
        <f t="shared" si="4"/>
        <v/>
      </c>
      <c r="B36" s="36" t="str">
        <f t="shared" si="3"/>
        <v/>
      </c>
      <c r="C36" s="36" t="str">
        <f t="shared" si="1"/>
        <v/>
      </c>
      <c r="D36" s="37" t="str">
        <f>IF('2016'!$A36="","",'2016'!$A36)</f>
        <v>MAES</v>
      </c>
      <c r="E36" s="37" t="str">
        <f>IF('2016'!$B36="","",'2016'!$B36)</f>
        <v>Jonas</v>
      </c>
      <c r="F36" s="15"/>
      <c r="AU36" s="26"/>
      <c r="AV36" s="26"/>
      <c r="AW36" s="26"/>
      <c r="AX36" s="26"/>
      <c r="AY36" s="26"/>
      <c r="AZ36" s="26"/>
      <c r="BA36" s="26"/>
      <c r="BB36" s="26"/>
    </row>
    <row r="37" spans="1:54" hidden="1" x14ac:dyDescent="0.2">
      <c r="A37" s="36" t="str">
        <f t="shared" si="4"/>
        <v/>
      </c>
      <c r="B37" s="36" t="str">
        <f t="shared" si="3"/>
        <v/>
      </c>
      <c r="C37" s="36" t="str">
        <f t="shared" si="1"/>
        <v/>
      </c>
      <c r="D37" s="37" t="str">
        <f>IF('2016'!$A37="","",'2016'!$A37)</f>
        <v>MEES</v>
      </c>
      <c r="E37" s="37" t="str">
        <f>IF('2016'!$B37="","",'2016'!$B37)</f>
        <v>Alfons</v>
      </c>
      <c r="F37" s="15"/>
      <c r="AU37" s="26"/>
      <c r="AV37" s="26"/>
      <c r="AW37" s="26"/>
      <c r="AX37" s="26"/>
      <c r="AY37" s="26"/>
      <c r="AZ37" s="26"/>
      <c r="BA37" s="26"/>
      <c r="BB37" s="26"/>
    </row>
    <row r="38" spans="1:54" x14ac:dyDescent="0.2">
      <c r="A38" s="36">
        <f t="shared" si="4"/>
        <v>1</v>
      </c>
      <c r="B38" s="36" t="str">
        <f t="shared" si="3"/>
        <v/>
      </c>
      <c r="C38" s="36" t="str">
        <f t="shared" si="1"/>
        <v/>
      </c>
      <c r="D38" s="37" t="str">
        <f>IF('2016'!$A38="","",'2016'!$A38)</f>
        <v>MERCY</v>
      </c>
      <c r="E38" s="37" t="str">
        <f>IF('2016'!$B38="","",'2016'!$B38)</f>
        <v>Robby</v>
      </c>
      <c r="F38" s="15"/>
      <c r="AC38">
        <v>1</v>
      </c>
      <c r="AU38" s="26"/>
      <c r="AV38" s="26"/>
      <c r="AW38" s="26"/>
      <c r="AX38" s="26"/>
      <c r="AY38" s="26"/>
      <c r="AZ38" s="26"/>
      <c r="BA38" s="26"/>
      <c r="BB38" s="26"/>
    </row>
    <row r="39" spans="1:54" x14ac:dyDescent="0.2">
      <c r="A39" s="36" t="str">
        <f t="shared" si="4"/>
        <v/>
      </c>
      <c r="B39" s="36" t="str">
        <f t="shared" si="3"/>
        <v/>
      </c>
      <c r="C39" s="36" t="str">
        <f t="shared" si="1"/>
        <v/>
      </c>
      <c r="D39" s="37" t="str">
        <f>IF('2016'!$A39="","",'2016'!$A39)</f>
        <v>MERCY</v>
      </c>
      <c r="E39" s="37" t="str">
        <f>IF('2016'!$B39="","",'2016'!$B39)</f>
        <v>Luc</v>
      </c>
      <c r="F39" s="15"/>
      <c r="AU39" s="26"/>
      <c r="AV39" s="26"/>
      <c r="AW39" s="26"/>
      <c r="AX39" s="26"/>
      <c r="AY39" s="26"/>
      <c r="AZ39" s="26"/>
      <c r="BA39" s="26"/>
      <c r="BB39" s="26"/>
    </row>
    <row r="40" spans="1:54" x14ac:dyDescent="0.2">
      <c r="A40" s="36" t="str">
        <f t="shared" si="4"/>
        <v/>
      </c>
      <c r="B40" s="36" t="str">
        <f t="shared" si="3"/>
        <v/>
      </c>
      <c r="C40" s="36" t="str">
        <f t="shared" si="1"/>
        <v/>
      </c>
      <c r="D40" s="37" t="str">
        <f>IF('2016'!$A40="","",'2016'!$A40)</f>
        <v>MERCY</v>
      </c>
      <c r="E40" s="37" t="str">
        <f>IF('2016'!$B40="","",'2016'!$B40)</f>
        <v>Quinten</v>
      </c>
      <c r="F40" s="15"/>
      <c r="AU40" s="26"/>
      <c r="AV40" s="26"/>
      <c r="AW40" s="26"/>
      <c r="AX40" s="26"/>
      <c r="AY40" s="26"/>
      <c r="AZ40" s="26"/>
      <c r="BA40" s="26"/>
      <c r="BB40" s="26"/>
    </row>
    <row r="41" spans="1:54" x14ac:dyDescent="0.2">
      <c r="A41" s="36" t="str">
        <f t="shared" si="4"/>
        <v/>
      </c>
      <c r="B41" s="36" t="str">
        <f t="shared" si="3"/>
        <v/>
      </c>
      <c r="C41" s="36" t="str">
        <f t="shared" si="1"/>
        <v/>
      </c>
      <c r="D41" s="37" t="str">
        <f>IF('2016'!$A41="","",'2016'!$A41)</f>
        <v>MEYVIS</v>
      </c>
      <c r="E41" s="37" t="str">
        <f>IF('2016'!$B41="","",'2016'!$B41)</f>
        <v>Bert</v>
      </c>
      <c r="F41" s="15"/>
      <c r="AU41" s="26"/>
      <c r="AV41" s="26"/>
      <c r="AW41" s="26"/>
      <c r="AX41" s="26"/>
      <c r="AY41" s="26"/>
      <c r="AZ41" s="26"/>
      <c r="BA41" s="26"/>
      <c r="BB41" s="26"/>
    </row>
    <row r="42" spans="1:54" x14ac:dyDescent="0.2">
      <c r="A42" s="36" t="str">
        <f t="shared" si="4"/>
        <v/>
      </c>
      <c r="B42" s="36" t="str">
        <f t="shared" si="3"/>
        <v/>
      </c>
      <c r="C42" s="36" t="str">
        <f t="shared" si="1"/>
        <v/>
      </c>
      <c r="D42" s="37" t="str">
        <f>IF('2016'!$A42="","",'2016'!$A42)</f>
        <v>MICHIELSEN</v>
      </c>
      <c r="E42" s="37" t="str">
        <f>IF('2016'!$B42="","",'2016'!$B42)</f>
        <v>Ronald</v>
      </c>
      <c r="F42" s="15"/>
      <c r="AU42" s="26"/>
      <c r="AV42" s="26"/>
      <c r="AW42" s="26"/>
      <c r="AX42" s="26"/>
      <c r="AY42" s="26"/>
      <c r="AZ42" s="26"/>
      <c r="BA42" s="26"/>
      <c r="BB42" s="26"/>
    </row>
    <row r="43" spans="1:54" hidden="1" x14ac:dyDescent="0.2">
      <c r="A43" s="36" t="str">
        <f t="shared" si="4"/>
        <v/>
      </c>
      <c r="B43" s="36" t="str">
        <f t="shared" si="3"/>
        <v/>
      </c>
      <c r="C43" s="36" t="str">
        <f t="shared" si="1"/>
        <v/>
      </c>
      <c r="D43" s="37" t="str">
        <f>IF('2016'!$A43="","",'2016'!$A43)</f>
        <v>MOUS</v>
      </c>
      <c r="E43" s="37" t="str">
        <f>IF('2016'!$B43="","",'2016'!$B43)</f>
        <v>Frans</v>
      </c>
      <c r="F43" s="15"/>
      <c r="AU43" s="26"/>
      <c r="AV43" s="26"/>
      <c r="AW43" s="26"/>
      <c r="AX43" s="26"/>
      <c r="AY43" s="26"/>
      <c r="AZ43" s="26"/>
      <c r="BA43" s="26"/>
      <c r="BB43" s="26"/>
    </row>
    <row r="44" spans="1:54" x14ac:dyDescent="0.2">
      <c r="A44" s="36" t="str">
        <f t="shared" si="4"/>
        <v/>
      </c>
      <c r="B44" s="36" t="str">
        <f t="shared" si="3"/>
        <v/>
      </c>
      <c r="C44" s="36" t="str">
        <f t="shared" si="1"/>
        <v/>
      </c>
      <c r="D44" s="37" t="str">
        <f>IF('2016'!$A44="","",'2016'!$A44)</f>
        <v>SNELDERS</v>
      </c>
      <c r="E44" s="37" t="str">
        <f>IF('2016'!$B44="","",'2016'!$B44)</f>
        <v/>
      </c>
      <c r="F44" s="15"/>
      <c r="AU44" s="26"/>
      <c r="AV44" s="26"/>
      <c r="AW44" s="26"/>
      <c r="AX44" s="26"/>
      <c r="AY44" s="26"/>
      <c r="AZ44" s="26"/>
      <c r="BA44" s="26"/>
      <c r="BB44" s="26"/>
    </row>
    <row r="45" spans="1:54" hidden="1" x14ac:dyDescent="0.2">
      <c r="A45" s="36" t="str">
        <f t="shared" si="4"/>
        <v/>
      </c>
      <c r="B45" s="36" t="str">
        <f t="shared" si="3"/>
        <v/>
      </c>
      <c r="C45" s="36"/>
      <c r="D45" s="37" t="str">
        <f>IF('2016'!$A45="","",'2016'!$A45)</f>
        <v>PALS</v>
      </c>
      <c r="E45" s="37" t="str">
        <f>IF('2016'!$B45="","",'2016'!$B45)</f>
        <v>Johan</v>
      </c>
      <c r="F45" s="15"/>
      <c r="AU45" s="26"/>
      <c r="AV45" s="26"/>
      <c r="AW45" s="26"/>
      <c r="AX45" s="26"/>
      <c r="AY45" s="26"/>
      <c r="AZ45" s="26"/>
      <c r="BA45" s="26"/>
      <c r="BB45" s="26"/>
    </row>
    <row r="46" spans="1:54" x14ac:dyDescent="0.2">
      <c r="A46" s="36" t="str">
        <f t="shared" si="4"/>
        <v/>
      </c>
      <c r="B46" s="36" t="str">
        <f t="shared" si="3"/>
        <v/>
      </c>
      <c r="C46" s="36" t="str">
        <f>IF(COUNTIF($F46:$BB46,3)=0,"",COUNTIF($F46:$BB46,3))</f>
        <v/>
      </c>
      <c r="D46" s="37" t="str">
        <f>IF('2016'!$A46="","",'2016'!$A46)</f>
        <v>ROBYN</v>
      </c>
      <c r="E46" s="37" t="str">
        <f>IF('2016'!$B46="","",'2016'!$B46)</f>
        <v>Sven</v>
      </c>
      <c r="F46" s="15"/>
      <c r="AU46" s="26"/>
      <c r="AV46" s="26"/>
      <c r="AW46" s="26"/>
      <c r="AX46" s="26"/>
      <c r="AY46" s="26"/>
      <c r="AZ46" s="26"/>
      <c r="BA46" s="26"/>
      <c r="BB46" s="26"/>
    </row>
    <row r="47" spans="1:54" x14ac:dyDescent="0.2">
      <c r="A47" s="36" t="str">
        <f t="shared" si="4"/>
        <v/>
      </c>
      <c r="B47" s="36" t="str">
        <f t="shared" si="3"/>
        <v/>
      </c>
      <c r="C47" s="36" t="str">
        <f>IF(COUNTIF($F47:$BB47,3)=0,"",COUNTIF($F47:$BB47,3))</f>
        <v/>
      </c>
      <c r="D47" s="37" t="str">
        <f>IF('2016'!$A47="","",'2016'!$A47)</f>
        <v>ROOIJMANS</v>
      </c>
      <c r="E47" s="37" t="str">
        <f>IF('2016'!$B47="","",'2016'!$B47)</f>
        <v>Ad</v>
      </c>
      <c r="F47" s="15"/>
      <c r="AU47" s="26"/>
      <c r="AV47" s="26"/>
      <c r="AW47" s="26"/>
      <c r="AX47" s="26"/>
      <c r="AY47" s="26"/>
      <c r="AZ47" s="26"/>
      <c r="BA47" s="26"/>
      <c r="BB47" s="26"/>
    </row>
    <row r="48" spans="1:54" x14ac:dyDescent="0.2">
      <c r="A48" s="36" t="str">
        <f t="shared" si="4"/>
        <v/>
      </c>
      <c r="B48" s="36" t="str">
        <f t="shared" si="3"/>
        <v/>
      </c>
      <c r="C48" s="36" t="str">
        <f>IF(COUNTIF($F48:$BB48,3)=0,"",COUNTIF($F48:$BB48,3))</f>
        <v/>
      </c>
      <c r="D48" s="37" t="str">
        <f>IF('2016'!$A48="","",'2016'!$A48)</f>
        <v>SCHITTECAT</v>
      </c>
      <c r="E48" s="37" t="str">
        <f>IF('2016'!$B48="","",'2016'!$B48)</f>
        <v>Bruno</v>
      </c>
      <c r="F48" s="15"/>
      <c r="AU48" s="26"/>
      <c r="AV48" s="26"/>
      <c r="AW48" s="26"/>
      <c r="AX48" s="26"/>
      <c r="AY48" s="26"/>
      <c r="AZ48" s="26"/>
      <c r="BA48" s="26"/>
      <c r="BB48" s="26"/>
    </row>
    <row r="49" spans="1:54" x14ac:dyDescent="0.2">
      <c r="A49" s="36" t="str">
        <f t="shared" si="4"/>
        <v/>
      </c>
      <c r="B49" s="36" t="str">
        <f t="shared" si="3"/>
        <v/>
      </c>
      <c r="C49" s="36" t="str">
        <f>IF(COUNTIF($F49:$BB49,3)=0,"",COUNTIF($F49:$BB49,3))</f>
        <v/>
      </c>
      <c r="D49" s="37" t="str">
        <f>IF('2016'!$A49="","",'2016'!$A49)</f>
        <v>SCHOEPEN</v>
      </c>
      <c r="E49" s="37" t="str">
        <f>IF('2016'!$B49="","",'2016'!$B49)</f>
        <v>Johan</v>
      </c>
      <c r="F49" s="15"/>
      <c r="AU49" s="26"/>
      <c r="AV49" s="26"/>
      <c r="AW49" s="26"/>
      <c r="AX49" s="26"/>
      <c r="AY49" s="26"/>
      <c r="AZ49" s="26"/>
      <c r="BA49" s="26"/>
      <c r="BB49" s="26"/>
    </row>
    <row r="50" spans="1:54" x14ac:dyDescent="0.2">
      <c r="A50" s="36" t="str">
        <f t="shared" si="4"/>
        <v/>
      </c>
      <c r="B50" s="36" t="str">
        <f t="shared" si="3"/>
        <v/>
      </c>
      <c r="C50" s="36" t="str">
        <f>IF(COUNTIF($F50:$BB50,3)=0,"",COUNTIF($F50:$BB50,3))</f>
        <v/>
      </c>
      <c r="D50" s="37" t="str">
        <f>IF('2016'!$A50="","",'2016'!$A50)</f>
        <v>SCHOUWAERTS</v>
      </c>
      <c r="E50" s="37" t="str">
        <f>IF('2016'!$B50="","",'2016'!$B50)</f>
        <v>Gaspareli</v>
      </c>
      <c r="F50" s="15"/>
      <c r="AU50" s="26"/>
      <c r="AV50" s="26"/>
      <c r="AW50" s="26"/>
      <c r="AX50" s="26"/>
      <c r="AY50" s="26"/>
      <c r="AZ50" s="26"/>
      <c r="BA50" s="26"/>
      <c r="BB50" s="26"/>
    </row>
    <row r="51" spans="1:54" x14ac:dyDescent="0.2">
      <c r="A51" s="36"/>
      <c r="B51" s="36" t="str">
        <f t="shared" si="3"/>
        <v/>
      </c>
      <c r="C51" s="36"/>
      <c r="D51" s="37" t="str">
        <f>IF('2016'!$A51="","",'2016'!$A51)</f>
        <v>SCHOUWAERTS</v>
      </c>
      <c r="E51" s="37" t="str">
        <f>IF('2016'!$B51="","",'2016'!$B51)</f>
        <v>Yves</v>
      </c>
      <c r="F51" s="15"/>
      <c r="AU51" s="26"/>
      <c r="AV51" s="26"/>
      <c r="AW51" s="26"/>
      <c r="AX51" s="26"/>
      <c r="AY51" s="26"/>
      <c r="AZ51" s="26"/>
      <c r="BA51" s="26"/>
      <c r="BB51" s="26"/>
    </row>
    <row r="52" spans="1:54" x14ac:dyDescent="0.2">
      <c r="A52" s="36" t="str">
        <f>IF(COUNTIF($F52:$BA52,1)=0,"",COUNTIF($F52:$BA52,1))</f>
        <v/>
      </c>
      <c r="B52" s="36"/>
      <c r="C52" s="36"/>
      <c r="D52" s="37" t="str">
        <f>IF('2016'!$A52="","",'2016'!$A52)</f>
        <v>SCHROYEN</v>
      </c>
      <c r="E52" s="37" t="str">
        <f>IF('2016'!$B52="","",'2016'!$B52)</f>
        <v>Lieven</v>
      </c>
      <c r="F52" s="15"/>
      <c r="AU52" s="26"/>
      <c r="AV52" s="26"/>
      <c r="AW52" s="26"/>
      <c r="AX52" s="26"/>
      <c r="AY52" s="26"/>
      <c r="AZ52" s="26"/>
      <c r="BA52" s="26"/>
      <c r="BB52" s="26"/>
    </row>
    <row r="53" spans="1:54" x14ac:dyDescent="0.2">
      <c r="A53" s="36"/>
      <c r="B53" s="36"/>
      <c r="C53" s="36"/>
      <c r="D53" s="37" t="str">
        <f>IF('2016'!$A53="","",'2016'!$A53)</f>
        <v>SCHROYEN</v>
      </c>
      <c r="E53" s="37" t="str">
        <f>IF('2016'!$B53="","",'2016'!$B53)</f>
        <v>Jeroen</v>
      </c>
      <c r="F53" s="15"/>
      <c r="S53">
        <v>3</v>
      </c>
      <c r="AU53" s="26"/>
      <c r="AV53" s="26"/>
      <c r="AW53" s="26"/>
      <c r="AX53" s="26"/>
      <c r="AY53" s="26"/>
      <c r="AZ53" s="26"/>
      <c r="BA53" s="26"/>
      <c r="BB53" s="26"/>
    </row>
    <row r="54" spans="1:54" x14ac:dyDescent="0.2">
      <c r="A54" s="36" t="str">
        <f t="shared" ref="A54:A77" si="5">IF(COUNTIF($F54:$BA54,1)=0,"",COUNTIF($F54:$BA54,1))</f>
        <v/>
      </c>
      <c r="B54" s="36" t="str">
        <f t="shared" ref="B54:B60" si="6">IF(COUNTIF($F54:$BB54,2)=0,"",COUNTIF($F54:$BB54,2))</f>
        <v/>
      </c>
      <c r="C54" s="36"/>
      <c r="D54" s="37" t="str">
        <f>IF('2016'!$A54="","",'2016'!$A54)</f>
        <v>SEPTEMBER</v>
      </c>
      <c r="E54" s="37" t="str">
        <f>IF('2016'!$B54="","",'2016'!$B54)</f>
        <v>Thierry</v>
      </c>
      <c r="F54" s="15"/>
      <c r="AU54" s="26"/>
      <c r="AV54" s="26"/>
      <c r="AW54" s="26"/>
      <c r="AX54" s="26"/>
      <c r="AY54" s="26"/>
      <c r="AZ54" s="26"/>
      <c r="BA54" s="26"/>
      <c r="BB54" s="26"/>
    </row>
    <row r="55" spans="1:54" x14ac:dyDescent="0.2">
      <c r="A55" s="36">
        <f t="shared" si="5"/>
        <v>1</v>
      </c>
      <c r="B55" s="36" t="str">
        <f t="shared" si="6"/>
        <v/>
      </c>
      <c r="C55" s="36">
        <f t="shared" ref="C55:C60" si="7">IF(COUNTIF($F55:$BB55,3)=0,"",COUNTIF($F55:$BB55,3))</f>
        <v>2</v>
      </c>
      <c r="D55" s="37" t="str">
        <f>IF('2016'!$A55="","",'2016'!$A55)</f>
        <v>SMOLDERS</v>
      </c>
      <c r="E55" s="37" t="str">
        <f>IF('2016'!$B55="","",'2016'!$B55)</f>
        <v>Kurt</v>
      </c>
      <c r="F55" s="15">
        <v>3</v>
      </c>
      <c r="G55">
        <v>3</v>
      </c>
      <c r="H55">
        <v>1</v>
      </c>
      <c r="AU55" s="26"/>
      <c r="AV55" s="26"/>
      <c r="AW55" s="26"/>
      <c r="AX55" s="26"/>
      <c r="AY55" s="26"/>
      <c r="AZ55" s="26"/>
      <c r="BA55" s="26"/>
      <c r="BB55" s="26"/>
    </row>
    <row r="56" spans="1:54" x14ac:dyDescent="0.2">
      <c r="A56" s="36" t="str">
        <f t="shared" si="5"/>
        <v/>
      </c>
      <c r="B56" s="36" t="str">
        <f t="shared" si="6"/>
        <v/>
      </c>
      <c r="C56" s="36">
        <f t="shared" si="7"/>
        <v>2</v>
      </c>
      <c r="D56" s="37" t="str">
        <f>IF('2016'!$A56="","",'2016'!$A56)</f>
        <v>STIJLEMAN</v>
      </c>
      <c r="E56" s="37" t="str">
        <f>IF('2016'!$B56="","",'2016'!$B56)</f>
        <v>Ronny</v>
      </c>
      <c r="F56" s="15"/>
      <c r="AK56">
        <v>3</v>
      </c>
      <c r="AP56">
        <v>3</v>
      </c>
      <c r="AU56" s="26"/>
      <c r="AV56" s="26"/>
      <c r="AW56" s="26"/>
      <c r="AX56" s="26"/>
      <c r="AY56" s="26"/>
      <c r="AZ56" s="26"/>
      <c r="BA56" s="26"/>
      <c r="BB56" s="26"/>
    </row>
    <row r="57" spans="1:54" x14ac:dyDescent="0.2">
      <c r="A57" s="36" t="str">
        <f t="shared" si="5"/>
        <v/>
      </c>
      <c r="B57" s="36" t="str">
        <f t="shared" si="6"/>
        <v/>
      </c>
      <c r="C57" s="36" t="str">
        <f t="shared" si="7"/>
        <v/>
      </c>
      <c r="D57" s="37" t="str">
        <f>IF('2016'!$A57="","",'2016'!$A57)</f>
        <v>STIJLEMAN</v>
      </c>
      <c r="E57" s="37" t="str">
        <f>IF('2016'!$B57="","",'2016'!$B57)</f>
        <v>Marc</v>
      </c>
      <c r="F57" s="15"/>
      <c r="AU57" s="26"/>
      <c r="AV57" s="26"/>
      <c r="AW57" s="26"/>
      <c r="AX57" s="26"/>
      <c r="AY57" s="26"/>
      <c r="AZ57" s="26"/>
      <c r="BA57" s="26"/>
      <c r="BB57" s="26"/>
    </row>
    <row r="58" spans="1:54" x14ac:dyDescent="0.2">
      <c r="A58" s="36" t="str">
        <f t="shared" si="5"/>
        <v/>
      </c>
      <c r="B58" s="36" t="str">
        <f t="shared" si="6"/>
        <v/>
      </c>
      <c r="C58" s="36" t="str">
        <f t="shared" si="7"/>
        <v/>
      </c>
      <c r="D58" s="37" t="str">
        <f>IF('2016'!$A58="","",'2016'!$A58)</f>
        <v>VAN BEECK</v>
      </c>
      <c r="E58" s="37" t="str">
        <f>IF('2016'!$B58="","",'2016'!$B58)</f>
        <v>Joseph</v>
      </c>
      <c r="F58" s="15"/>
      <c r="AU58" s="26"/>
      <c r="AV58" s="26"/>
      <c r="AW58" s="26"/>
      <c r="AX58" s="26"/>
      <c r="AY58" s="26"/>
      <c r="AZ58" s="26"/>
      <c r="BA58" s="26"/>
      <c r="BB58" s="26"/>
    </row>
    <row r="59" spans="1:54" x14ac:dyDescent="0.2">
      <c r="A59" s="36">
        <f t="shared" si="5"/>
        <v>2</v>
      </c>
      <c r="B59" s="36">
        <f t="shared" si="6"/>
        <v>2</v>
      </c>
      <c r="C59" s="36" t="str">
        <f t="shared" si="7"/>
        <v/>
      </c>
      <c r="D59" s="37" t="str">
        <f>IF('2016'!$A59="","",'2016'!$A59)</f>
        <v>VAN DE WOUWER</v>
      </c>
      <c r="E59" s="37" t="str">
        <f>IF('2016'!$B59="","",'2016'!$B59)</f>
        <v>Bert</v>
      </c>
      <c r="F59" s="15">
        <v>1</v>
      </c>
      <c r="G59">
        <v>2</v>
      </c>
      <c r="P59">
        <v>2</v>
      </c>
      <c r="W59">
        <v>1</v>
      </c>
      <c r="AU59" s="26"/>
      <c r="AV59" s="26"/>
      <c r="AW59" s="26"/>
      <c r="AX59" s="26"/>
      <c r="AY59" s="26"/>
      <c r="AZ59" s="26"/>
      <c r="BA59" s="26"/>
      <c r="BB59" s="26"/>
    </row>
    <row r="60" spans="1:54" x14ac:dyDescent="0.2">
      <c r="A60" s="36">
        <f t="shared" si="5"/>
        <v>2</v>
      </c>
      <c r="B60" s="36">
        <f t="shared" si="6"/>
        <v>1</v>
      </c>
      <c r="C60" s="36">
        <f t="shared" si="7"/>
        <v>1</v>
      </c>
      <c r="D60" s="37" t="str">
        <f>IF('2016'!$A60="","",'2016'!$A60)</f>
        <v>VAN DER POEL</v>
      </c>
      <c r="E60" s="37" t="str">
        <f>IF('2016'!$B60="","",'2016'!$B60)</f>
        <v>Jack</v>
      </c>
      <c r="F60" s="15"/>
      <c r="AD60">
        <v>1</v>
      </c>
      <c r="AH60">
        <v>1</v>
      </c>
      <c r="AI60">
        <v>2</v>
      </c>
      <c r="AQ60">
        <v>3</v>
      </c>
      <c r="AU60" s="26"/>
      <c r="AV60" s="26"/>
      <c r="AW60" s="26"/>
      <c r="AX60" s="26"/>
      <c r="AY60" s="26"/>
      <c r="AZ60" s="26"/>
      <c r="BA60" s="26"/>
      <c r="BB60" s="26"/>
    </row>
    <row r="61" spans="1:54" x14ac:dyDescent="0.2">
      <c r="A61" s="36" t="str">
        <f t="shared" si="5"/>
        <v/>
      </c>
      <c r="B61" s="36">
        <v>1</v>
      </c>
      <c r="C61" s="36"/>
      <c r="D61" s="37" t="str">
        <f>IF('2016'!$A61="","",'2016'!$A61)</f>
        <v>VAN DER POEL</v>
      </c>
      <c r="E61" s="37" t="str">
        <f>IF('2016'!$B61="","",'2016'!$B61)</f>
        <v>Lars</v>
      </c>
      <c r="F61" s="15"/>
      <c r="P61" t="s">
        <v>160</v>
      </c>
      <c r="AU61" s="26"/>
      <c r="AV61" s="26"/>
      <c r="AW61" s="26"/>
      <c r="AX61" s="26"/>
      <c r="AY61" s="26"/>
      <c r="AZ61" s="26"/>
      <c r="BA61" s="26"/>
      <c r="BB61" s="26"/>
    </row>
    <row r="62" spans="1:54" x14ac:dyDescent="0.2">
      <c r="A62" s="36">
        <f t="shared" si="5"/>
        <v>5</v>
      </c>
      <c r="B62" s="36">
        <f>IF(COUNTIF($F62:$BB62,2)=0,"",COUNTIF($F62:$BB62,2))</f>
        <v>3</v>
      </c>
      <c r="C62" s="36">
        <f>IF(COUNTIF($F62:$BB62,3)=0,"",COUNTIF($F62:$BB62,3))</f>
        <v>1</v>
      </c>
      <c r="D62" s="37" t="str">
        <f>IF('2016'!$A62="","",'2016'!$A62)</f>
        <v>VAN EEKELEN</v>
      </c>
      <c r="E62" s="37" t="str">
        <f>IF('2016'!$B62="","",'2016'!$B62)</f>
        <v>Erwin</v>
      </c>
      <c r="F62" s="15"/>
      <c r="G62">
        <v>1</v>
      </c>
      <c r="N62" s="8"/>
      <c r="P62">
        <v>3</v>
      </c>
      <c r="T62" s="49">
        <v>2</v>
      </c>
      <c r="Y62">
        <v>1</v>
      </c>
      <c r="AG62">
        <v>2</v>
      </c>
      <c r="AH62">
        <v>2</v>
      </c>
      <c r="AK62">
        <v>1</v>
      </c>
      <c r="AM62">
        <v>1</v>
      </c>
      <c r="AS62">
        <v>1</v>
      </c>
      <c r="AU62" s="26"/>
      <c r="AV62" s="26"/>
      <c r="AW62" s="26"/>
      <c r="AX62" s="26"/>
      <c r="AY62" s="26"/>
      <c r="AZ62" s="26"/>
      <c r="BA62" s="26"/>
      <c r="BB62" s="26"/>
    </row>
    <row r="63" spans="1:54" x14ac:dyDescent="0.2">
      <c r="A63" s="36">
        <f t="shared" si="5"/>
        <v>1</v>
      </c>
      <c r="B63" s="36">
        <f>IF(COUNTIF($F63:$BB63,2)=0,"",COUNTIF($F63:$BB63,2))</f>
        <v>5</v>
      </c>
      <c r="C63" s="36"/>
      <c r="D63" s="37" t="str">
        <f>IF('2016'!$A63="","",'2016'!$A63)</f>
        <v>VAN EEKELEN</v>
      </c>
      <c r="E63" s="37" t="str">
        <f>IF('2016'!$B63="","",'2016'!$B63)</f>
        <v>Witse</v>
      </c>
      <c r="F63" s="15">
        <v>2</v>
      </c>
      <c r="AD63">
        <v>2</v>
      </c>
      <c r="AE63">
        <v>2</v>
      </c>
      <c r="AF63">
        <v>2</v>
      </c>
      <c r="AG63" t="s">
        <v>160</v>
      </c>
      <c r="AQ63">
        <v>2</v>
      </c>
      <c r="AT63">
        <v>1</v>
      </c>
      <c r="AU63" s="26"/>
      <c r="AV63" s="26"/>
      <c r="AW63" s="26"/>
      <c r="AX63" s="26"/>
      <c r="AY63" s="26"/>
      <c r="AZ63" s="26"/>
      <c r="BA63" s="26"/>
      <c r="BB63" s="26"/>
    </row>
    <row r="64" spans="1:54" x14ac:dyDescent="0.2">
      <c r="A64" s="36" t="str">
        <f t="shared" si="5"/>
        <v/>
      </c>
      <c r="B64" s="36"/>
      <c r="C64" s="36"/>
      <c r="D64" s="37" t="str">
        <f>IF('2016'!$A64="","",'2016'!$A64)</f>
        <v>VAN HOUTVEN</v>
      </c>
      <c r="E64" s="37" t="str">
        <f>IF('2016'!$B64="","",'2016'!$B64)</f>
        <v>Marc</v>
      </c>
      <c r="F64" s="15"/>
      <c r="AU64" s="26"/>
      <c r="AV64" s="26"/>
      <c r="AW64" s="26"/>
      <c r="AX64" s="26"/>
      <c r="AY64" s="26"/>
      <c r="AZ64" s="26"/>
      <c r="BA64" s="26"/>
      <c r="BB64" s="26"/>
    </row>
    <row r="65" spans="1:54" x14ac:dyDescent="0.2">
      <c r="A65" s="36" t="str">
        <f t="shared" si="5"/>
        <v/>
      </c>
      <c r="B65" s="36" t="str">
        <f t="shared" ref="B65:B77" si="8">IF(COUNTIF($F65:$BB65,2)=0,"",COUNTIF($F65:$BB65,2))</f>
        <v/>
      </c>
      <c r="C65" s="36" t="str">
        <f t="shared" ref="C65:C77" si="9">IF(COUNTIF($F65:$BB65,3)=0,"",COUNTIF($F65:$BB65,3))</f>
        <v/>
      </c>
      <c r="D65" s="37" t="str">
        <f>IF('2016'!$A65="","",'2016'!$A65)</f>
        <v>VAN HUFFEL</v>
      </c>
      <c r="E65" s="37" t="str">
        <f>IF('2016'!$B65="","",'2016'!$B65)</f>
        <v>Karl</v>
      </c>
      <c r="F65" s="15"/>
      <c r="AU65" s="26"/>
      <c r="AV65" s="26"/>
      <c r="AW65" s="26"/>
      <c r="AX65" s="26"/>
      <c r="AY65" s="26"/>
      <c r="AZ65" s="26"/>
      <c r="BA65" s="26"/>
      <c r="BB65" s="26"/>
    </row>
    <row r="66" spans="1:54" x14ac:dyDescent="0.2">
      <c r="A66" s="36" t="str">
        <f t="shared" si="5"/>
        <v/>
      </c>
      <c r="B66" s="36" t="str">
        <f t="shared" si="8"/>
        <v/>
      </c>
      <c r="C66" s="36" t="str">
        <f t="shared" si="9"/>
        <v/>
      </c>
      <c r="D66" s="37" t="str">
        <f>IF('2016'!$A66="","",'2016'!$A66)</f>
        <v>VAN LOON</v>
      </c>
      <c r="E66" s="37" t="str">
        <f>IF('2016'!$B66="","",'2016'!$B66)</f>
        <v>Paul</v>
      </c>
      <c r="F66" s="15"/>
      <c r="AU66" s="26"/>
      <c r="AV66" s="26"/>
      <c r="AW66" s="26"/>
      <c r="AX66" s="26"/>
      <c r="AY66" s="26"/>
      <c r="AZ66" s="26"/>
      <c r="BA66" s="26"/>
      <c r="BB66" s="26"/>
    </row>
    <row r="67" spans="1:54" x14ac:dyDescent="0.2">
      <c r="A67" s="36" t="str">
        <f t="shared" si="5"/>
        <v/>
      </c>
      <c r="B67" s="36" t="str">
        <f t="shared" si="8"/>
        <v/>
      </c>
      <c r="C67" s="36">
        <f t="shared" si="9"/>
        <v>1</v>
      </c>
      <c r="D67" s="37" t="str">
        <f>IF('2016'!$A67="","",'2016'!$A67)</f>
        <v>VAN NUETEN</v>
      </c>
      <c r="E67" s="37" t="str">
        <f>IF('2016'!$B67="","",'2016'!$B67)</f>
        <v>Raf</v>
      </c>
      <c r="F67" s="15"/>
      <c r="W67">
        <v>3</v>
      </c>
      <c r="AU67" s="26"/>
      <c r="AV67" s="26"/>
      <c r="AW67" s="26"/>
      <c r="AX67" s="26"/>
      <c r="AY67" s="26"/>
      <c r="AZ67" s="26"/>
      <c r="BA67" s="26"/>
      <c r="BB67" s="26"/>
    </row>
    <row r="68" spans="1:54" x14ac:dyDescent="0.2">
      <c r="A68" s="36">
        <f t="shared" si="5"/>
        <v>1</v>
      </c>
      <c r="B68" s="36" t="str">
        <f t="shared" si="8"/>
        <v/>
      </c>
      <c r="C68" s="36">
        <f t="shared" si="9"/>
        <v>3</v>
      </c>
      <c r="D68" s="37" t="str">
        <f>IF('2016'!$A68="","",'2016'!$A68)</f>
        <v>VAN NUETEN</v>
      </c>
      <c r="E68" s="37" t="str">
        <f>IF('2016'!$B68="","",'2016'!$B68)</f>
        <v>Lorenz</v>
      </c>
      <c r="F68" s="15"/>
      <c r="Z68">
        <v>3</v>
      </c>
      <c r="AM68">
        <v>3</v>
      </c>
      <c r="AO68">
        <v>1</v>
      </c>
      <c r="AS68">
        <v>3</v>
      </c>
      <c r="AU68" s="26"/>
      <c r="AV68" s="26"/>
      <c r="AW68" s="26"/>
      <c r="AX68" s="26"/>
      <c r="AY68" s="26"/>
      <c r="AZ68" s="26"/>
      <c r="BA68" s="26"/>
      <c r="BB68" s="26"/>
    </row>
    <row r="69" spans="1:54" x14ac:dyDescent="0.2">
      <c r="A69" s="36" t="str">
        <f t="shared" si="5"/>
        <v/>
      </c>
      <c r="B69" s="36" t="str">
        <f t="shared" si="8"/>
        <v/>
      </c>
      <c r="C69" s="36">
        <f t="shared" si="9"/>
        <v>1</v>
      </c>
      <c r="D69" s="37" t="str">
        <f>IF('2016'!$A69="","",'2016'!$A69)</f>
        <v>VAN PUT</v>
      </c>
      <c r="E69" s="37" t="str">
        <f>IF('2016'!$B69="","",'2016'!$B69)</f>
        <v>Kevin</v>
      </c>
      <c r="F69" s="15"/>
      <c r="AA69">
        <v>3</v>
      </c>
      <c r="AU69" s="26"/>
      <c r="AV69" s="26"/>
      <c r="AW69" s="26"/>
      <c r="AX69" s="26"/>
      <c r="AY69" s="26"/>
      <c r="AZ69" s="26"/>
      <c r="BA69" s="26"/>
      <c r="BB69" s="26"/>
    </row>
    <row r="70" spans="1:54" x14ac:dyDescent="0.2">
      <c r="A70" s="36" t="str">
        <f t="shared" si="5"/>
        <v/>
      </c>
      <c r="B70" s="36">
        <f t="shared" si="8"/>
        <v>2</v>
      </c>
      <c r="C70" s="36" t="str">
        <f t="shared" si="9"/>
        <v/>
      </c>
      <c r="D70" s="37" t="str">
        <f>IF('2016'!$A70="","",'2016'!$A70)</f>
        <v>VANDEZANDE</v>
      </c>
      <c r="E70" s="37" t="str">
        <f>IF('2016'!$B70="","",'2016'!$B70)</f>
        <v>François</v>
      </c>
      <c r="F70" s="15"/>
      <c r="U70">
        <v>2</v>
      </c>
      <c r="AK70">
        <v>2</v>
      </c>
      <c r="AU70" s="26"/>
      <c r="AV70" s="26"/>
      <c r="AW70" s="26"/>
      <c r="AX70" s="26"/>
      <c r="AY70" s="26"/>
      <c r="AZ70" s="26"/>
      <c r="BA70" s="26"/>
      <c r="BB70" s="26"/>
    </row>
    <row r="71" spans="1:54" x14ac:dyDescent="0.2">
      <c r="A71" s="36" t="str">
        <f t="shared" si="5"/>
        <v/>
      </c>
      <c r="B71" s="36" t="str">
        <f t="shared" si="8"/>
        <v/>
      </c>
      <c r="C71" s="36" t="str">
        <f t="shared" si="9"/>
        <v/>
      </c>
      <c r="D71" s="37" t="str">
        <f>IF('2016'!$A71="","",'2016'!$A71)</f>
        <v>VANREUSEL</v>
      </c>
      <c r="E71" s="37" t="str">
        <f>IF('2016'!$B71="","",'2016'!$B71)</f>
        <v>Rudi</v>
      </c>
      <c r="F71" s="15"/>
      <c r="AU71" s="26"/>
      <c r="AV71" s="26"/>
      <c r="AW71" s="26"/>
      <c r="AX71" s="26"/>
      <c r="AY71" s="26"/>
      <c r="AZ71" s="26"/>
      <c r="BA71" s="26"/>
      <c r="BB71" s="26"/>
    </row>
    <row r="72" spans="1:54" x14ac:dyDescent="0.2">
      <c r="A72" s="36" t="str">
        <f t="shared" si="5"/>
        <v/>
      </c>
      <c r="B72" s="36" t="str">
        <f t="shared" si="8"/>
        <v/>
      </c>
      <c r="C72" s="36">
        <f t="shared" si="9"/>
        <v>1</v>
      </c>
      <c r="D72" s="37" t="s">
        <v>156</v>
      </c>
      <c r="E72" s="37" t="s">
        <v>224</v>
      </c>
      <c r="F72" s="15"/>
      <c r="AH72">
        <v>3</v>
      </c>
      <c r="AU72" s="26"/>
      <c r="AV72" s="26"/>
      <c r="AW72" s="26"/>
      <c r="AX72" s="26"/>
      <c r="AY72" s="26"/>
      <c r="AZ72" s="26"/>
      <c r="BA72" s="26"/>
      <c r="BB72" s="26"/>
    </row>
    <row r="73" spans="1:54" hidden="1" x14ac:dyDescent="0.2">
      <c r="A73" s="36" t="str">
        <f t="shared" si="5"/>
        <v/>
      </c>
      <c r="B73" s="36" t="str">
        <f t="shared" si="8"/>
        <v/>
      </c>
      <c r="C73" s="36" t="str">
        <f t="shared" si="9"/>
        <v/>
      </c>
      <c r="D73" s="37" t="str">
        <f>IF('2016'!$A73="","",'2016'!$A73)</f>
        <v>VERHOEVEN</v>
      </c>
      <c r="E73" s="37" t="str">
        <f>IF('2016'!$B73="","",'2016'!$B73)</f>
        <v>Hugo</v>
      </c>
      <c r="F73" s="15"/>
      <c r="P73" t="s">
        <v>160</v>
      </c>
      <c r="S73" t="s">
        <v>160</v>
      </c>
      <c r="W73" t="s">
        <v>160</v>
      </c>
      <c r="AU73" s="26"/>
      <c r="AV73" s="26"/>
      <c r="AW73" s="26"/>
      <c r="AX73" s="26"/>
      <c r="AY73" s="26"/>
      <c r="AZ73" s="26"/>
      <c r="BA73" s="26"/>
      <c r="BB73" s="26"/>
    </row>
    <row r="74" spans="1:54" x14ac:dyDescent="0.2">
      <c r="A74" s="36">
        <f t="shared" si="5"/>
        <v>2</v>
      </c>
      <c r="B74" s="36">
        <f t="shared" si="8"/>
        <v>4</v>
      </c>
      <c r="C74" s="36">
        <f t="shared" si="9"/>
        <v>4</v>
      </c>
      <c r="D74" s="37" t="str">
        <f>IF('2016'!$A74="","",'2016'!$A74)</f>
        <v>VREEKE</v>
      </c>
      <c r="E74" s="37" t="str">
        <f>IF('2016'!$B74="","",'2016'!$B74)</f>
        <v>Marco</v>
      </c>
      <c r="F74" s="15"/>
      <c r="S74" s="57">
        <v>2</v>
      </c>
      <c r="U74">
        <v>3</v>
      </c>
      <c r="W74">
        <v>2</v>
      </c>
      <c r="AA74">
        <v>2</v>
      </c>
      <c r="AC74">
        <v>3</v>
      </c>
      <c r="AG74">
        <v>3</v>
      </c>
      <c r="AI74">
        <v>3</v>
      </c>
      <c r="AP74">
        <v>1</v>
      </c>
      <c r="AQ74">
        <v>1</v>
      </c>
      <c r="AT74">
        <v>2</v>
      </c>
      <c r="AU74" s="26"/>
      <c r="AV74" s="26"/>
      <c r="AW74" s="26"/>
      <c r="AX74" s="26"/>
      <c r="AY74" s="26"/>
      <c r="AZ74" s="26"/>
      <c r="BA74" s="26"/>
      <c r="BB74" s="26"/>
    </row>
    <row r="75" spans="1:54" x14ac:dyDescent="0.2">
      <c r="A75" s="36" t="str">
        <f t="shared" si="5"/>
        <v/>
      </c>
      <c r="B75" s="36" t="str">
        <f t="shared" si="8"/>
        <v/>
      </c>
      <c r="C75" s="36" t="str">
        <f t="shared" si="9"/>
        <v/>
      </c>
      <c r="D75" s="37" t="str">
        <f>IF('2016'!$A75="","",'2016'!$A75)</f>
        <v>WESTERLINCK</v>
      </c>
      <c r="E75" s="37" t="str">
        <f>IF('2016'!$B75="","",'2016'!$B75)</f>
        <v>Ronny</v>
      </c>
      <c r="F75" s="15"/>
      <c r="AU75" s="26"/>
      <c r="AV75" s="26"/>
      <c r="AW75" s="26"/>
      <c r="AX75" s="26"/>
      <c r="AY75" s="26"/>
      <c r="AZ75" s="26"/>
      <c r="BA75" s="26"/>
      <c r="BB75" s="26"/>
    </row>
    <row r="76" spans="1:54" x14ac:dyDescent="0.2">
      <c r="A76" s="36" t="str">
        <f t="shared" si="5"/>
        <v/>
      </c>
      <c r="B76" s="36" t="str">
        <f t="shared" si="8"/>
        <v/>
      </c>
      <c r="C76" s="36" t="str">
        <f t="shared" si="9"/>
        <v/>
      </c>
      <c r="D76" s="37" t="str">
        <f>IF('2016'!$A76="","",'2016'!$A76)</f>
        <v>WIERSMA</v>
      </c>
      <c r="E76" s="37" t="str">
        <f>IF('2016'!$B76="","",'2016'!$B76)</f>
        <v>Siebrand</v>
      </c>
      <c r="F76" s="15"/>
      <c r="AU76" s="26"/>
      <c r="AV76" s="26"/>
      <c r="AW76" s="26"/>
      <c r="AX76" s="26"/>
      <c r="AY76" s="26"/>
      <c r="AZ76" s="26"/>
      <c r="BA76" s="26"/>
      <c r="BB76" s="26"/>
    </row>
    <row r="77" spans="1:54" ht="13.5" thickBot="1" x14ac:dyDescent="0.25">
      <c r="A77" s="36" t="str">
        <f t="shared" si="5"/>
        <v/>
      </c>
      <c r="B77" s="36" t="str">
        <f t="shared" si="8"/>
        <v/>
      </c>
      <c r="C77" s="36" t="str">
        <f t="shared" si="9"/>
        <v/>
      </c>
      <c r="D77" s="39" t="str">
        <f>IF('2016'!$A77="","",'2016'!$A77)</f>
        <v xml:space="preserve">WILLEMSEN </v>
      </c>
      <c r="E77" s="40" t="str">
        <f>IF('2016'!$B77="","",'2016'!$B77)</f>
        <v>Stefan</v>
      </c>
      <c r="F77" s="15"/>
      <c r="AN77" t="s">
        <v>230</v>
      </c>
      <c r="AU77" s="26"/>
      <c r="AV77" s="26"/>
      <c r="AW77" s="26"/>
      <c r="AX77" s="26"/>
      <c r="AY77" s="26"/>
      <c r="AZ77" s="26"/>
      <c r="BA77" s="26"/>
      <c r="BB77" s="26"/>
    </row>
    <row r="78" spans="1:54" x14ac:dyDescent="0.2">
      <c r="L78" t="s">
        <v>164</v>
      </c>
    </row>
  </sheetData>
  <conditionalFormatting sqref="A6:A77">
    <cfRule type="expression" dxfId="4" priority="9">
      <formula>IF(A6&lt;&gt;"",A6=MAX($A$6:$A$77))</formula>
    </cfRule>
  </conditionalFormatting>
  <conditionalFormatting sqref="B6:B77">
    <cfRule type="expression" dxfId="3" priority="10">
      <formula>IF(B6&lt;&gt;"",B6=MAX($B$6:$B$77))</formula>
    </cfRule>
  </conditionalFormatting>
  <conditionalFormatting sqref="C6:C77">
    <cfRule type="expression" dxfId="2" priority="11">
      <formula>IF(C6&lt;&gt;"",C6=MAX($C$6:$C$77))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0"/>
  <sheetViews>
    <sheetView workbookViewId="0">
      <selection activeCell="A80" sqref="A80"/>
    </sheetView>
  </sheetViews>
  <sheetFormatPr defaultRowHeight="12.75" x14ac:dyDescent="0.2"/>
  <cols>
    <col min="1" max="1" width="16.5703125" bestFit="1" customWidth="1"/>
    <col min="2" max="2" width="9.85546875" bestFit="1" customWidth="1"/>
  </cols>
  <sheetData>
    <row r="3" spans="1:4" x14ac:dyDescent="0.2">
      <c r="A3" s="41" t="s">
        <v>12</v>
      </c>
      <c r="C3" s="41" t="s">
        <v>4</v>
      </c>
      <c r="D3" s="41" t="s">
        <v>13</v>
      </c>
    </row>
    <row r="5" spans="1:4" x14ac:dyDescent="0.2">
      <c r="A5" s="42" t="e">
        <f>IF('2016'!#REF!="","",'2016'!#REF!)</f>
        <v>#REF!</v>
      </c>
      <c r="B5" s="42" t="e">
        <f>IF('2016'!#REF!="","",'2016'!#REF!)</f>
        <v>#REF!</v>
      </c>
      <c r="C5" s="42" t="e">
        <f>'2016'!#REF!</f>
        <v>#REF!</v>
      </c>
      <c r="D5" s="43" t="e">
        <f>'2016'!#REF!</f>
        <v>#REF!</v>
      </c>
    </row>
    <row r="6" spans="1:4" x14ac:dyDescent="0.2">
      <c r="A6" s="42" t="e">
        <f>IF('2016'!#REF!="","",'2016'!#REF!)</f>
        <v>#REF!</v>
      </c>
      <c r="B6" s="42" t="e">
        <f>IF('2016'!#REF!="","",'2016'!#REF!)</f>
        <v>#REF!</v>
      </c>
      <c r="C6" s="42" t="e">
        <f>'2016'!#REF!</f>
        <v>#REF!</v>
      </c>
      <c r="D6" s="44" t="e">
        <f>'2016'!#REF!</f>
        <v>#REF!</v>
      </c>
    </row>
    <row r="7" spans="1:4" x14ac:dyDescent="0.2">
      <c r="A7" s="42" t="str">
        <f>IF('2016'!A6="","",'2016'!A6)</f>
        <v>BEREK</v>
      </c>
      <c r="B7" s="42" t="str">
        <f>IF('2016'!B6="","",'2016'!B6)</f>
        <v>Andy</v>
      </c>
      <c r="C7" s="42">
        <f>'2016'!C6</f>
        <v>26</v>
      </c>
      <c r="D7" s="44">
        <f>'2016'!D6</f>
        <v>853</v>
      </c>
    </row>
    <row r="8" spans="1:4" x14ac:dyDescent="0.2">
      <c r="A8" s="42" t="str">
        <f>IF('2016'!A7="","",'2016'!A7)</f>
        <v>BEYERS</v>
      </c>
      <c r="B8" s="42" t="str">
        <f>IF('2016'!B7="","",'2016'!B7)</f>
        <v>Gert</v>
      </c>
      <c r="C8" s="42">
        <f>'2016'!C7</f>
        <v>48</v>
      </c>
      <c r="D8" s="44">
        <f>'2016'!D7</f>
        <v>0</v>
      </c>
    </row>
    <row r="9" spans="1:4" x14ac:dyDescent="0.2">
      <c r="A9" s="42" t="str">
        <f>IF('2016'!A8="","",'2016'!A8)</f>
        <v>BOGAERTS</v>
      </c>
      <c r="B9" s="42" t="str">
        <f>IF('2016'!B8="","",'2016'!B8)</f>
        <v>Bonifacius</v>
      </c>
      <c r="C9" s="42">
        <f>'2016'!C8</f>
        <v>48</v>
      </c>
      <c r="D9" s="44">
        <f>'2016'!D8</f>
        <v>0</v>
      </c>
    </row>
    <row r="10" spans="1:4" x14ac:dyDescent="0.2">
      <c r="A10" s="42" t="str">
        <f>IF('2016'!A9="","",'2016'!A9)</f>
        <v>BOGAERT</v>
      </c>
      <c r="B10" s="42" t="str">
        <f>IF('2016'!B9="","",'2016'!B9)</f>
        <v>Ward</v>
      </c>
      <c r="C10" s="42">
        <f>'2016'!C9</f>
        <v>28</v>
      </c>
      <c r="D10" s="44">
        <f>'2016'!D9</f>
        <v>738</v>
      </c>
    </row>
    <row r="11" spans="1:4" x14ac:dyDescent="0.2">
      <c r="A11" s="42" t="str">
        <f>IF('2016'!A10="","",'2016'!A10)</f>
        <v>CLAESSENS</v>
      </c>
      <c r="B11" s="42" t="str">
        <f>IF('2016'!B10="","",'2016'!B10)</f>
        <v>Dirk</v>
      </c>
      <c r="C11" s="42">
        <f>'2016'!C10</f>
        <v>5</v>
      </c>
      <c r="D11" s="44">
        <f>'2016'!D10</f>
        <v>2353</v>
      </c>
    </row>
    <row r="12" spans="1:4" x14ac:dyDescent="0.2">
      <c r="A12" s="42" t="str">
        <f>IF('2016'!A11="","",'2016'!A11)</f>
        <v>CLEIREN</v>
      </c>
      <c r="B12" s="42" t="str">
        <f>IF('2016'!B11="","",'2016'!B11)</f>
        <v>Bart</v>
      </c>
      <c r="C12" s="42">
        <f>'2016'!C11</f>
        <v>48</v>
      </c>
      <c r="D12" s="44">
        <f>'2016'!D11</f>
        <v>0</v>
      </c>
    </row>
    <row r="13" spans="1:4" x14ac:dyDescent="0.2">
      <c r="A13" s="42" t="str">
        <f>IF('2016'!A12="","",'2016'!A12)</f>
        <v>DAMS</v>
      </c>
      <c r="B13" s="42" t="str">
        <f>IF('2016'!B12="","",'2016'!B12)</f>
        <v>Johan</v>
      </c>
      <c r="C13" s="42">
        <f>'2016'!C12</f>
        <v>48</v>
      </c>
      <c r="D13" s="44">
        <f>'2016'!D12</f>
        <v>0</v>
      </c>
    </row>
    <row r="14" spans="1:4" x14ac:dyDescent="0.2">
      <c r="A14" s="42" t="str">
        <f>IF('2016'!A13="","",'2016'!A13)</f>
        <v>DAMS</v>
      </c>
      <c r="B14" s="42" t="str">
        <f>IF('2016'!B13="","",'2016'!B13)</f>
        <v>Christophe</v>
      </c>
      <c r="C14" s="42">
        <f>'2016'!C13</f>
        <v>48</v>
      </c>
      <c r="D14" s="44">
        <f>'2016'!D13</f>
        <v>0</v>
      </c>
    </row>
    <row r="15" spans="1:4" x14ac:dyDescent="0.2">
      <c r="A15" s="42" t="str">
        <f>IF('2016'!A14="","",'2016'!A14)</f>
        <v>DE BRUIN</v>
      </c>
      <c r="B15" s="42" t="str">
        <f>IF('2016'!B14="","",'2016'!B14)</f>
        <v>Patrick</v>
      </c>
      <c r="C15" s="42">
        <f>'2016'!C14</f>
        <v>48</v>
      </c>
      <c r="D15" s="44">
        <f>'2016'!D14</f>
        <v>0</v>
      </c>
    </row>
    <row r="16" spans="1:4" x14ac:dyDescent="0.2">
      <c r="A16" s="42" t="str">
        <f>IF('2016'!A15="","",'2016'!A15)</f>
        <v>DE KEULENAAR</v>
      </c>
      <c r="B16" s="42" t="str">
        <f>IF('2016'!B15="","",'2016'!B15)</f>
        <v>Reno</v>
      </c>
      <c r="C16" s="42">
        <f>'2016'!C15</f>
        <v>48</v>
      </c>
      <c r="D16" s="44">
        <f>'2016'!D15</f>
        <v>0</v>
      </c>
    </row>
    <row r="17" spans="1:4" x14ac:dyDescent="0.2">
      <c r="A17" s="42" t="str">
        <f>IF('2016'!A16="","",'2016'!A16)</f>
        <v>DE MEYER</v>
      </c>
      <c r="B17" s="42" t="str">
        <f>IF('2016'!B16="","",'2016'!B16)</f>
        <v>Kurt</v>
      </c>
      <c r="C17" s="42">
        <f>'2016'!C16</f>
        <v>55</v>
      </c>
      <c r="D17" s="44">
        <f>'2016'!D16</f>
        <v>70</v>
      </c>
    </row>
    <row r="18" spans="1:4" x14ac:dyDescent="0.2">
      <c r="A18" s="42" t="e">
        <f>IF('2016'!#REF!="","",'2016'!#REF!)</f>
        <v>#REF!</v>
      </c>
      <c r="B18" s="42" t="e">
        <f>IF('2016'!#REF!="","",'2016'!#REF!)</f>
        <v>#REF!</v>
      </c>
      <c r="C18" s="42" t="e">
        <f>'2016'!#REF!</f>
        <v>#REF!</v>
      </c>
      <c r="D18" s="44" t="e">
        <f>'2016'!#REF!</f>
        <v>#REF!</v>
      </c>
    </row>
    <row r="19" spans="1:4" x14ac:dyDescent="0.2">
      <c r="A19" s="42" t="str">
        <f>IF('2016'!A17="","",'2016'!A17)</f>
        <v>DE SCHUTTER</v>
      </c>
      <c r="B19" s="42" t="str">
        <f>IF('2016'!B17="","",'2016'!B17)</f>
        <v>Jef</v>
      </c>
      <c r="C19" s="42">
        <f>'2016'!C17</f>
        <v>13</v>
      </c>
      <c r="D19" s="44">
        <f>'2016'!D17</f>
        <v>1810</v>
      </c>
    </row>
    <row r="20" spans="1:4" x14ac:dyDescent="0.2">
      <c r="A20" s="42" t="str">
        <f>IF('2016'!A18="","",'2016'!A18)</f>
        <v>DIERCKX</v>
      </c>
      <c r="B20" s="42" t="str">
        <f>IF('2016'!B18="","",'2016'!B18)</f>
        <v>Luc</v>
      </c>
      <c r="C20" s="42">
        <f>'2016'!C18</f>
        <v>48</v>
      </c>
      <c r="D20" s="44">
        <f>'2016'!D18</f>
        <v>0</v>
      </c>
    </row>
    <row r="21" spans="1:4" x14ac:dyDescent="0.2">
      <c r="A21" s="42" t="str">
        <f>IF('2016'!A19="","",'2016'!A19)</f>
        <v>DINGEMANS</v>
      </c>
      <c r="B21" s="42" t="str">
        <f>IF('2016'!B19="","",'2016'!B19)</f>
        <v>Marc</v>
      </c>
      <c r="C21" s="42">
        <f>'2016'!C19</f>
        <v>15</v>
      </c>
      <c r="D21" s="44">
        <f>'2016'!D19</f>
        <v>1580</v>
      </c>
    </row>
    <row r="22" spans="1:4" x14ac:dyDescent="0.2">
      <c r="A22" s="42" t="str">
        <f>IF('2016'!A20="","",'2016'!A20)</f>
        <v>EVERS</v>
      </c>
      <c r="B22" s="42" t="str">
        <f>IF('2016'!B20="","",'2016'!B20)</f>
        <v>Danny</v>
      </c>
      <c r="C22" s="42">
        <f>'2016'!C20</f>
        <v>14</v>
      </c>
      <c r="D22" s="44">
        <f>'2016'!D20</f>
        <v>1599</v>
      </c>
    </row>
    <row r="23" spans="1:4" x14ac:dyDescent="0.2">
      <c r="A23" s="42" t="str">
        <f>IF('2016'!A21="","",'2016'!A21)</f>
        <v>FIFIELED</v>
      </c>
      <c r="B23" s="42" t="str">
        <f>IF('2016'!B21="","",'2016'!B21)</f>
        <v>Jordan</v>
      </c>
      <c r="C23" s="42">
        <f>'2016'!C21</f>
        <v>48</v>
      </c>
      <c r="D23" s="44">
        <f>'2016'!D21</f>
        <v>0</v>
      </c>
    </row>
    <row r="24" spans="1:4" x14ac:dyDescent="0.2">
      <c r="A24" s="42" t="str">
        <f>IF('2016'!A22="","",'2016'!A22)</f>
        <v>FRANCKEN</v>
      </c>
      <c r="B24" s="42" t="str">
        <f>IF('2016'!B22="","",'2016'!B22)</f>
        <v>Frank</v>
      </c>
      <c r="C24" s="42">
        <f>'2016'!C22</f>
        <v>8</v>
      </c>
      <c r="D24" s="44">
        <f>'2016'!D22</f>
        <v>2187</v>
      </c>
    </row>
    <row r="25" spans="1:4" x14ac:dyDescent="0.2">
      <c r="A25" s="42" t="str">
        <f>IF('2016'!A23="","",'2016'!A23)</f>
        <v>FRANCX</v>
      </c>
      <c r="B25" s="42" t="str">
        <f>IF('2016'!B23="","",'2016'!B23)</f>
        <v>Sven</v>
      </c>
      <c r="C25" s="42">
        <f>'2016'!C23</f>
        <v>51</v>
      </c>
      <c r="D25" s="44">
        <f>'2016'!D23</f>
        <v>0</v>
      </c>
    </row>
    <row r="26" spans="1:4" x14ac:dyDescent="0.2">
      <c r="A26" s="42" t="str">
        <f>IF('2016'!A24="","",'2016'!A24)</f>
        <v>GEERTS</v>
      </c>
      <c r="B26" s="42" t="str">
        <f>IF('2016'!B24="","",'2016'!B24)</f>
        <v>Tony</v>
      </c>
      <c r="C26" s="42">
        <f>'2016'!C24</f>
        <v>20</v>
      </c>
      <c r="D26" s="44">
        <f>'2016'!D24</f>
        <v>1408</v>
      </c>
    </row>
    <row r="27" spans="1:4" x14ac:dyDescent="0.2">
      <c r="A27" s="42" t="str">
        <f>IF('2016'!A25="","",'2016'!A25)</f>
        <v>GHEYLE</v>
      </c>
      <c r="B27" s="42" t="str">
        <f>IF('2016'!B25="","",'2016'!B25)</f>
        <v>Roel</v>
      </c>
      <c r="C27" s="42">
        <f>'2016'!C25</f>
        <v>48</v>
      </c>
      <c r="D27" s="44">
        <f>'2016'!D25</f>
        <v>0</v>
      </c>
    </row>
    <row r="28" spans="1:4" x14ac:dyDescent="0.2">
      <c r="A28" s="42" t="str">
        <f>IF('2016'!A26="","",'2016'!A26)</f>
        <v>GOVAERTS</v>
      </c>
      <c r="B28" s="42" t="str">
        <f>IF('2016'!B26="","",'2016'!B26)</f>
        <v>Jef</v>
      </c>
      <c r="C28" s="42">
        <f>'2016'!C26</f>
        <v>22</v>
      </c>
      <c r="D28" s="44">
        <f>'2016'!D26</f>
        <v>1001</v>
      </c>
    </row>
    <row r="29" spans="1:4" x14ac:dyDescent="0.2">
      <c r="A29" s="42" t="str">
        <f>IF('2016'!A27="","",'2016'!A27)</f>
        <v>GUNS</v>
      </c>
      <c r="B29" s="42" t="str">
        <f>IF('2016'!B27="","",'2016'!B27)</f>
        <v>Marc</v>
      </c>
      <c r="C29" s="42">
        <f>'2016'!C27</f>
        <v>10</v>
      </c>
      <c r="D29" s="44">
        <f>'2016'!D27</f>
        <v>2090</v>
      </c>
    </row>
    <row r="30" spans="1:4" x14ac:dyDescent="0.2">
      <c r="A30" s="42" t="str">
        <f>IF('2016'!A28="","",'2016'!A28)</f>
        <v>GUNS</v>
      </c>
      <c r="B30" s="42" t="str">
        <f>IF('2016'!B28="","",'2016'!B28)</f>
        <v>Serge</v>
      </c>
      <c r="C30" s="42">
        <f>'2016'!C28</f>
        <v>17</v>
      </c>
      <c r="D30" s="44">
        <f>'2016'!D28</f>
        <v>1539</v>
      </c>
    </row>
    <row r="31" spans="1:4" x14ac:dyDescent="0.2">
      <c r="A31" s="42" t="str">
        <f>IF('2016'!A29="","",'2016'!A29)</f>
        <v>JANSSEN JAN</v>
      </c>
      <c r="B31" s="42" t="str">
        <f>IF('2016'!B29="","",'2016'!B29)</f>
        <v>JUNIOR</v>
      </c>
      <c r="C31" s="42">
        <f>'2016'!C29</f>
        <v>4</v>
      </c>
      <c r="D31" s="44">
        <f>'2016'!D29</f>
        <v>2444</v>
      </c>
    </row>
    <row r="32" spans="1:4" x14ac:dyDescent="0.2">
      <c r="A32" s="42" t="str">
        <f>IF('2016'!A30="","",'2016'!A30)</f>
        <v>JANSSENS</v>
      </c>
      <c r="B32" s="42" t="str">
        <f>IF('2016'!B30="","",'2016'!B30)</f>
        <v>Raf</v>
      </c>
      <c r="C32" s="42">
        <f>'2016'!C30</f>
        <v>25</v>
      </c>
      <c r="D32" s="44">
        <f>'2016'!D30</f>
        <v>879</v>
      </c>
    </row>
    <row r="33" spans="1:4" x14ac:dyDescent="0.2">
      <c r="A33" s="42" t="str">
        <f>IF('2016'!A31="","",'2016'!A31)</f>
        <v>JANSSENS</v>
      </c>
      <c r="B33" s="42" t="str">
        <f>IF('2016'!B31="","",'2016'!B31)</f>
        <v>Mark</v>
      </c>
      <c r="C33" s="42">
        <f>'2016'!C31</f>
        <v>48</v>
      </c>
      <c r="D33" s="44">
        <f>'2016'!D31</f>
        <v>0</v>
      </c>
    </row>
    <row r="34" spans="1:4" x14ac:dyDescent="0.2">
      <c r="A34" s="42" t="str">
        <f>IF('2016'!A32="","",'2016'!A32)</f>
        <v>JASPERS</v>
      </c>
      <c r="B34" s="42" t="str">
        <f>IF('2016'!B32="","",'2016'!B32)</f>
        <v>Theo</v>
      </c>
      <c r="C34" s="42">
        <f>'2016'!C32</f>
        <v>48</v>
      </c>
      <c r="D34" s="44">
        <f>'2016'!D32</f>
        <v>0</v>
      </c>
    </row>
    <row r="35" spans="1:4" x14ac:dyDescent="0.2">
      <c r="A35" s="42" t="str">
        <f>IF('2016'!A33="","",'2016'!A33)</f>
        <v>JENS</v>
      </c>
      <c r="B35" s="42" t="str">
        <f>IF('2016'!B33="","",'2016'!B33)</f>
        <v>Fred</v>
      </c>
      <c r="C35" s="42">
        <f>'2016'!C33</f>
        <v>48</v>
      </c>
      <c r="D35" s="44">
        <f>'2016'!D33</f>
        <v>0</v>
      </c>
    </row>
    <row r="36" spans="1:4" x14ac:dyDescent="0.2">
      <c r="A36" s="42" t="str">
        <f>IF('2016'!A34="","",'2016'!A34)</f>
        <v>KLEIMERS</v>
      </c>
      <c r="B36" s="42" t="str">
        <f>IF('2016'!B34="","",'2016'!B34)</f>
        <v>David</v>
      </c>
      <c r="C36" s="42">
        <f>'2016'!C34</f>
        <v>48</v>
      </c>
      <c r="D36" s="44">
        <f>'2016'!D34</f>
        <v>0</v>
      </c>
    </row>
    <row r="37" spans="1:4" x14ac:dyDescent="0.2">
      <c r="A37" s="42" t="str">
        <f>IF('2016'!A35="","",'2016'!A35)</f>
        <v>MAES</v>
      </c>
      <c r="B37" s="42" t="str">
        <f>IF('2016'!B35="","",'2016'!B35)</f>
        <v>Ivo</v>
      </c>
      <c r="C37" s="42">
        <f>'2016'!C35</f>
        <v>54</v>
      </c>
      <c r="D37" s="44">
        <f>'2016'!D35</f>
        <v>75</v>
      </c>
    </row>
    <row r="38" spans="1:4" x14ac:dyDescent="0.2">
      <c r="A38" s="42" t="str">
        <f>IF('2016'!A36="","",'2016'!A36)</f>
        <v>MAES</v>
      </c>
      <c r="B38" s="42" t="str">
        <f>IF('2016'!B36="","",'2016'!B36)</f>
        <v>Jonas</v>
      </c>
      <c r="C38" s="42">
        <f>'2016'!C36</f>
        <v>48</v>
      </c>
      <c r="D38" s="44">
        <f>'2016'!D36</f>
        <v>0</v>
      </c>
    </row>
    <row r="39" spans="1:4" x14ac:dyDescent="0.2">
      <c r="A39" s="42" t="str">
        <f>IF('2016'!A37="","",'2016'!A37)</f>
        <v>MEES</v>
      </c>
      <c r="B39" s="42" t="str">
        <f>IF('2016'!B37="","",'2016'!B37)</f>
        <v>Alfons</v>
      </c>
      <c r="C39" s="42">
        <f>'2016'!C37</f>
        <v>48</v>
      </c>
      <c r="D39" s="44">
        <f>'2016'!D37</f>
        <v>0</v>
      </c>
    </row>
    <row r="40" spans="1:4" x14ac:dyDescent="0.2">
      <c r="A40" s="42" t="str">
        <f>IF('2016'!A38="","",'2016'!A38)</f>
        <v>MERCY</v>
      </c>
      <c r="B40" s="42" t="str">
        <f>IF('2016'!B38="","",'2016'!B38)</f>
        <v>Robby</v>
      </c>
      <c r="C40" s="42">
        <f>'2016'!C38</f>
        <v>46</v>
      </c>
      <c r="D40" s="44">
        <f>'2016'!D38</f>
        <v>269</v>
      </c>
    </row>
    <row r="41" spans="1:4" x14ac:dyDescent="0.2">
      <c r="A41" s="42" t="str">
        <f>IF('2016'!A39="","",'2016'!A39)</f>
        <v>MERCY</v>
      </c>
      <c r="B41" s="42" t="str">
        <f>IF('2016'!B39="","",'2016'!B39)</f>
        <v>Luc</v>
      </c>
      <c r="C41" s="42">
        <f>'2016'!C39</f>
        <v>29</v>
      </c>
      <c r="D41" s="44">
        <f>'2016'!D39</f>
        <v>709</v>
      </c>
    </row>
    <row r="42" spans="1:4" x14ac:dyDescent="0.2">
      <c r="A42" s="42" t="str">
        <f>IF('2016'!A40="","",'2016'!A40)</f>
        <v>MERCY</v>
      </c>
      <c r="B42" s="42" t="str">
        <f>IF('2016'!B40="","",'2016'!B40)</f>
        <v>Quinten</v>
      </c>
      <c r="C42" s="42">
        <f>'2016'!C40</f>
        <v>45</v>
      </c>
      <c r="D42" s="44">
        <f>'2016'!D40</f>
        <v>272</v>
      </c>
    </row>
    <row r="43" spans="1:4" x14ac:dyDescent="0.2">
      <c r="A43" s="42" t="str">
        <f>IF('2016'!A41="","",'2016'!A41)</f>
        <v>MEYVIS</v>
      </c>
      <c r="B43" s="42" t="str">
        <f>IF('2016'!B41="","",'2016'!B41)</f>
        <v>Bert</v>
      </c>
      <c r="C43" s="42">
        <f>'2016'!C41</f>
        <v>51</v>
      </c>
      <c r="D43" s="44">
        <f>'2016'!D41</f>
        <v>0</v>
      </c>
    </row>
    <row r="44" spans="1:4" x14ac:dyDescent="0.2">
      <c r="A44" s="42" t="str">
        <f>IF('2016'!A42="","",'2016'!A42)</f>
        <v>MICHIELSEN</v>
      </c>
      <c r="B44" s="42" t="str">
        <f>IF('2016'!B42="","",'2016'!B42)</f>
        <v>Ronald</v>
      </c>
      <c r="C44" s="42">
        <f>'2016'!C42</f>
        <v>48</v>
      </c>
      <c r="D44" s="44">
        <f>'2016'!D42</f>
        <v>170</v>
      </c>
    </row>
    <row r="45" spans="1:4" x14ac:dyDescent="0.2">
      <c r="A45" s="42" t="str">
        <f>IF('2016'!A43="","",'2016'!A43)</f>
        <v>MOUS</v>
      </c>
      <c r="B45" s="42" t="str">
        <f>IF('2016'!B43="","",'2016'!B43)</f>
        <v>Frans</v>
      </c>
      <c r="C45" s="42">
        <f>'2016'!C43</f>
        <v>48</v>
      </c>
      <c r="D45" s="44">
        <f>'2016'!D43</f>
        <v>0</v>
      </c>
    </row>
    <row r="46" spans="1:4" x14ac:dyDescent="0.2">
      <c r="A46" s="42" t="str">
        <f>IF('2016'!A44="","",'2016'!A44)</f>
        <v>SNELDERS</v>
      </c>
      <c r="B46" s="42" t="str">
        <f>IF('2016'!B44="","",'2016'!B44)</f>
        <v/>
      </c>
      <c r="C46" s="42">
        <f>'2016'!C44</f>
        <v>48</v>
      </c>
      <c r="D46" s="44">
        <f>'2016'!D44</f>
        <v>0</v>
      </c>
    </row>
    <row r="47" spans="1:4" x14ac:dyDescent="0.2">
      <c r="A47" s="42" t="str">
        <f>IF('2016'!A45="","",'2016'!A45)</f>
        <v>PALS</v>
      </c>
      <c r="B47" s="42" t="str">
        <f>IF('2016'!B45="","",'2016'!B45)</f>
        <v>Johan</v>
      </c>
      <c r="C47" s="42">
        <f>'2016'!C45</f>
        <v>48</v>
      </c>
      <c r="D47" s="44">
        <f>'2016'!D45</f>
        <v>0</v>
      </c>
    </row>
    <row r="48" spans="1:4" x14ac:dyDescent="0.2">
      <c r="A48" s="42" t="str">
        <f>IF('2016'!A46="","",'2016'!A46)</f>
        <v>ROBYN</v>
      </c>
      <c r="B48" s="42" t="str">
        <f>IF('2016'!B46="","",'2016'!B46)</f>
        <v>Sven</v>
      </c>
      <c r="C48" s="42">
        <f>'2016'!C46</f>
        <v>39</v>
      </c>
      <c r="D48" s="44">
        <f>'2016'!D46</f>
        <v>479</v>
      </c>
    </row>
    <row r="49" spans="1:4" x14ac:dyDescent="0.2">
      <c r="A49" s="42" t="str">
        <f>IF('2016'!A47="","",'2016'!A47)</f>
        <v>ROOIJMANS</v>
      </c>
      <c r="B49" s="42" t="str">
        <f>IF('2016'!B47="","",'2016'!B47)</f>
        <v>Ad</v>
      </c>
      <c r="C49" s="42">
        <f>'2016'!C47</f>
        <v>9</v>
      </c>
      <c r="D49" s="44">
        <f>'2016'!D47</f>
        <v>2136</v>
      </c>
    </row>
    <row r="50" spans="1:4" x14ac:dyDescent="0.2">
      <c r="A50" s="42" t="str">
        <f>IF('2016'!A48="","",'2016'!A48)</f>
        <v>SCHITTECAT</v>
      </c>
      <c r="B50" s="42" t="str">
        <f>IF('2016'!B48="","",'2016'!B48)</f>
        <v>Bruno</v>
      </c>
      <c r="C50" s="42">
        <f>'2016'!C48</f>
        <v>49</v>
      </c>
      <c r="D50" s="44">
        <f>'2016'!D48</f>
        <v>163</v>
      </c>
    </row>
    <row r="51" spans="1:4" x14ac:dyDescent="0.2">
      <c r="A51" s="42" t="str">
        <f>IF('2016'!A49="","",'2016'!A49)</f>
        <v>SCHOEPEN</v>
      </c>
      <c r="B51" s="42" t="str">
        <f>IF('2016'!B49="","",'2016'!B49)</f>
        <v>Johan</v>
      </c>
      <c r="C51" s="42">
        <f>'2016'!C49</f>
        <v>48</v>
      </c>
      <c r="D51" s="44">
        <f>'2016'!D49</f>
        <v>0</v>
      </c>
    </row>
    <row r="52" spans="1:4" x14ac:dyDescent="0.2">
      <c r="A52" s="42" t="str">
        <f>IF('2016'!A50="","",'2016'!A50)</f>
        <v>SCHOUWAERTS</v>
      </c>
      <c r="B52" s="42" t="str">
        <f>IF('2016'!B50="","",'2016'!B50)</f>
        <v>Gaspareli</v>
      </c>
      <c r="C52" s="42">
        <f>'2016'!C50</f>
        <v>27</v>
      </c>
      <c r="D52" s="44">
        <f>'2016'!D50</f>
        <v>762</v>
      </c>
    </row>
    <row r="53" spans="1:4" x14ac:dyDescent="0.2">
      <c r="A53" s="42" t="str">
        <f>IF('2016'!A51="","",'2016'!A51)</f>
        <v>SCHOUWAERTS</v>
      </c>
      <c r="B53" s="42" t="str">
        <f>IF('2016'!B51="","",'2016'!B51)</f>
        <v>Yves</v>
      </c>
      <c r="C53" s="42">
        <f>'2016'!C51</f>
        <v>56</v>
      </c>
      <c r="D53" s="44">
        <f>'2016'!D51</f>
        <v>40</v>
      </c>
    </row>
    <row r="54" spans="1:4" x14ac:dyDescent="0.2">
      <c r="A54" s="42" t="str">
        <f>IF('2016'!A52="","",'2016'!A52)</f>
        <v>SCHROYEN</v>
      </c>
      <c r="B54" s="42" t="str">
        <f>IF('2016'!B52="","",'2016'!B52)</f>
        <v>Lieven</v>
      </c>
      <c r="C54" s="42">
        <f>'2016'!C52</f>
        <v>53</v>
      </c>
      <c r="D54" s="44">
        <f>'2016'!D52</f>
        <v>90</v>
      </c>
    </row>
    <row r="55" spans="1:4" x14ac:dyDescent="0.2">
      <c r="A55" s="42" t="str">
        <f>IF('2016'!A53="","",'2016'!A53)</f>
        <v>SCHROYEN</v>
      </c>
      <c r="B55" s="42" t="str">
        <f>IF('2016'!B53="","",'2016'!B53)</f>
        <v>Jeroen</v>
      </c>
      <c r="C55" s="42">
        <f>'2016'!C53</f>
        <v>32</v>
      </c>
      <c r="D55" s="44">
        <f>'2016'!D53</f>
        <v>654</v>
      </c>
    </row>
    <row r="56" spans="1:4" x14ac:dyDescent="0.2">
      <c r="A56" s="42" t="str">
        <f>IF('2016'!A54="","",'2016'!A54)</f>
        <v>SEPTEMBER</v>
      </c>
      <c r="B56" s="42" t="str">
        <f>IF('2016'!B54="","",'2016'!B54)</f>
        <v>Thierry</v>
      </c>
      <c r="C56" s="42">
        <f>'2016'!C54</f>
        <v>1</v>
      </c>
      <c r="D56" s="44">
        <f>'2016'!D54</f>
        <v>3008</v>
      </c>
    </row>
    <row r="57" spans="1:4" x14ac:dyDescent="0.2">
      <c r="A57" s="42" t="str">
        <f>IF('2016'!A55="","",'2016'!A55)</f>
        <v>SMOLDERS</v>
      </c>
      <c r="B57" s="42" t="str">
        <f>IF('2016'!B55="","",'2016'!B55)</f>
        <v>Kurt</v>
      </c>
      <c r="C57" s="42">
        <f>'2016'!C55</f>
        <v>36</v>
      </c>
      <c r="D57" s="44">
        <f>'2016'!D55</f>
        <v>598</v>
      </c>
    </row>
    <row r="58" spans="1:4" x14ac:dyDescent="0.2">
      <c r="A58" s="42" t="str">
        <f>IF('2016'!A56="","",'2016'!A56)</f>
        <v>STIJLEMAN</v>
      </c>
      <c r="B58" s="42" t="str">
        <f>IF('2016'!B56="","",'2016'!B56)</f>
        <v>Ronny</v>
      </c>
      <c r="C58" s="42">
        <f>'2016'!C56</f>
        <v>7</v>
      </c>
      <c r="D58" s="44">
        <f>'2016'!D56</f>
        <v>2205</v>
      </c>
    </row>
    <row r="59" spans="1:4" x14ac:dyDescent="0.2">
      <c r="A59" s="42" t="str">
        <f>IF('2016'!A57="","",'2016'!A57)</f>
        <v>STIJLEMAN</v>
      </c>
      <c r="B59" s="42" t="str">
        <f>IF('2016'!B57="","",'2016'!B57)</f>
        <v>Marc</v>
      </c>
      <c r="C59" s="42">
        <f>'2016'!C57</f>
        <v>37</v>
      </c>
      <c r="D59" s="44">
        <f>'2016'!D57</f>
        <v>500</v>
      </c>
    </row>
    <row r="60" spans="1:4" x14ac:dyDescent="0.2">
      <c r="A60" s="42" t="str">
        <f>IF('2016'!A58="","",'2016'!A58)</f>
        <v>VAN BEECK</v>
      </c>
      <c r="B60" s="42" t="str">
        <f>IF('2016'!B58="","",'2016'!B58)</f>
        <v>Joseph</v>
      </c>
      <c r="C60" s="42">
        <f>'2016'!C58</f>
        <v>48</v>
      </c>
      <c r="D60" s="44">
        <f>'2016'!D58</f>
        <v>0</v>
      </c>
    </row>
    <row r="61" spans="1:4" x14ac:dyDescent="0.2">
      <c r="A61" s="42" t="str">
        <f>IF('2016'!A59="","",'2016'!A59)</f>
        <v>VAN DE WOUWER</v>
      </c>
      <c r="B61" s="42" t="str">
        <f>IF('2016'!B59="","",'2016'!B59)</f>
        <v>Bert</v>
      </c>
      <c r="C61" s="42">
        <f>'2016'!C59</f>
        <v>34</v>
      </c>
      <c r="D61" s="44">
        <f>'2016'!D59</f>
        <v>608</v>
      </c>
    </row>
    <row r="62" spans="1:4" x14ac:dyDescent="0.2">
      <c r="A62" s="42" t="str">
        <f>IF('2016'!A60="","",'2016'!A60)</f>
        <v>VAN DER POEL</v>
      </c>
      <c r="B62" s="42" t="str">
        <f>IF('2016'!B60="","",'2016'!B60)</f>
        <v>Jack</v>
      </c>
      <c r="C62" s="42">
        <f>'2016'!C60</f>
        <v>6</v>
      </c>
      <c r="D62" s="44">
        <f>'2016'!D60</f>
        <v>2251</v>
      </c>
    </row>
    <row r="63" spans="1:4" x14ac:dyDescent="0.2">
      <c r="A63" s="42" t="str">
        <f>IF('2016'!A61="","",'2016'!A61)</f>
        <v>VAN DER POEL</v>
      </c>
      <c r="B63" s="42" t="str">
        <f>IF('2016'!B61="","",'2016'!B61)</f>
        <v>Lars</v>
      </c>
      <c r="C63" s="42">
        <f>'2016'!C61</f>
        <v>24</v>
      </c>
      <c r="D63" s="44">
        <f>'2016'!D61</f>
        <v>880</v>
      </c>
    </row>
    <row r="64" spans="1:4" x14ac:dyDescent="0.2">
      <c r="A64" s="42" t="str">
        <f>IF('2016'!A62="","",'2016'!A62)</f>
        <v>VAN EEKELEN</v>
      </c>
      <c r="B64" s="42" t="str">
        <f>IF('2016'!B62="","",'2016'!B62)</f>
        <v>Erwin</v>
      </c>
      <c r="C64" s="42">
        <f>'2016'!C62</f>
        <v>3</v>
      </c>
      <c r="D64" s="44">
        <f>'2016'!D62</f>
        <v>2449</v>
      </c>
    </row>
    <row r="65" spans="1:4" x14ac:dyDescent="0.2">
      <c r="A65" s="42" t="str">
        <f>IF('2016'!A63="","",'2016'!A63)</f>
        <v>VAN EEKELEN</v>
      </c>
      <c r="B65" s="42" t="str">
        <f>IF('2016'!B63="","",'2016'!B63)</f>
        <v>Witse</v>
      </c>
      <c r="C65" s="42">
        <f>'2016'!C63</f>
        <v>12</v>
      </c>
      <c r="D65" s="44">
        <f>'2016'!D63</f>
        <v>1860</v>
      </c>
    </row>
    <row r="66" spans="1:4" x14ac:dyDescent="0.2">
      <c r="A66" s="42" t="str">
        <f>IF('2016'!A64="","",'2016'!A64)</f>
        <v>VAN HOUTVEN</v>
      </c>
      <c r="B66" s="42" t="str">
        <f>IF('2016'!B64="","",'2016'!B64)</f>
        <v>Marc</v>
      </c>
      <c r="C66" s="42">
        <f>'2016'!C64</f>
        <v>30</v>
      </c>
      <c r="D66" s="44">
        <f>'2016'!D64</f>
        <v>694</v>
      </c>
    </row>
    <row r="67" spans="1:4" x14ac:dyDescent="0.2">
      <c r="A67" s="42" t="str">
        <f>IF('2016'!A65="","",'2016'!A65)</f>
        <v>VAN HUFFEL</v>
      </c>
      <c r="B67" s="42" t="str">
        <f>IF('2016'!B65="","",'2016'!B65)</f>
        <v>Karl</v>
      </c>
      <c r="C67" s="42">
        <f>'2016'!C65</f>
        <v>48</v>
      </c>
      <c r="D67" s="44">
        <f>'2016'!D65</f>
        <v>0</v>
      </c>
    </row>
    <row r="68" spans="1:4" x14ac:dyDescent="0.2">
      <c r="A68" s="42" t="str">
        <f>IF('2016'!A66="","",'2016'!A66)</f>
        <v>VAN LOON</v>
      </c>
      <c r="B68" s="42" t="str">
        <f>IF('2016'!B66="","",'2016'!B66)</f>
        <v>Paul</v>
      </c>
      <c r="C68" s="42">
        <f>'2016'!C66</f>
        <v>52</v>
      </c>
      <c r="D68" s="44">
        <f>'2016'!D66</f>
        <v>91</v>
      </c>
    </row>
    <row r="69" spans="1:4" x14ac:dyDescent="0.2">
      <c r="A69" s="42" t="str">
        <f>IF('2016'!A67="","",'2016'!A67)</f>
        <v>VAN NUETEN</v>
      </c>
      <c r="B69" s="42" t="str">
        <f>IF('2016'!B67="","",'2016'!B67)</f>
        <v>Raf</v>
      </c>
      <c r="C69" s="42">
        <f>'2016'!C67</f>
        <v>43</v>
      </c>
      <c r="D69" s="44">
        <f>'2016'!D67</f>
        <v>298</v>
      </c>
    </row>
    <row r="70" spans="1:4" x14ac:dyDescent="0.2">
      <c r="A70" s="42" t="str">
        <f>IF('2016'!A68="","",'2016'!A68)</f>
        <v>VAN NUETEN</v>
      </c>
      <c r="B70" s="42" t="str">
        <f>IF('2016'!B68="","",'2016'!B68)</f>
        <v>Lorenz</v>
      </c>
      <c r="C70" s="42">
        <f>'2016'!C68</f>
        <v>18</v>
      </c>
      <c r="D70" s="44">
        <f>'2016'!D68</f>
        <v>1483</v>
      </c>
    </row>
    <row r="71" spans="1:4" x14ac:dyDescent="0.2">
      <c r="A71" s="42" t="str">
        <f>IF('2016'!A69="","",'2016'!A69)</f>
        <v>VAN PUT</v>
      </c>
      <c r="B71" s="42" t="str">
        <f>IF('2016'!B69="","",'2016'!B69)</f>
        <v>Kevin</v>
      </c>
      <c r="C71" s="42">
        <f>'2016'!C69</f>
        <v>23</v>
      </c>
      <c r="D71" s="44">
        <f>'2016'!D69</f>
        <v>917</v>
      </c>
    </row>
    <row r="72" spans="1:4" x14ac:dyDescent="0.2">
      <c r="A72" s="42" t="str">
        <f>IF('2016'!A70="","",'2016'!A70)</f>
        <v>VANDEZANDE</v>
      </c>
      <c r="B72" s="42" t="str">
        <f>IF('2016'!B70="","",'2016'!B70)</f>
        <v>François</v>
      </c>
      <c r="C72" s="42">
        <f>'2016'!C70</f>
        <v>16</v>
      </c>
      <c r="D72" s="44">
        <f>'2016'!D70</f>
        <v>1578</v>
      </c>
    </row>
    <row r="73" spans="1:4" x14ac:dyDescent="0.2">
      <c r="A73" s="42" t="str">
        <f>IF('2016'!A71="","",'2016'!A71)</f>
        <v>VANREUSEL</v>
      </c>
      <c r="B73" s="42" t="str">
        <f>IF('2016'!B71="","",'2016'!B71)</f>
        <v>Rudi</v>
      </c>
      <c r="C73" s="42">
        <f>'2016'!C71</f>
        <v>21</v>
      </c>
      <c r="D73" s="44">
        <f>'2016'!D71</f>
        <v>1060</v>
      </c>
    </row>
    <row r="74" spans="1:4" x14ac:dyDescent="0.2">
      <c r="A74" s="42" t="str">
        <f>IF('2016'!A72="","",'2016'!A72)</f>
        <v>VERHAEGEN</v>
      </c>
      <c r="B74" s="42" t="str">
        <f>IF('2016'!B72="","",'2016'!B72)</f>
        <v>Hugo</v>
      </c>
      <c r="C74" s="42">
        <f>'2016'!C72</f>
        <v>48</v>
      </c>
      <c r="D74" s="44">
        <f>'2016'!D72</f>
        <v>0</v>
      </c>
    </row>
    <row r="75" spans="1:4" x14ac:dyDescent="0.2">
      <c r="A75" s="42" t="str">
        <f>IF('2016'!A73="","",'2016'!A73)</f>
        <v>VERHOEVEN</v>
      </c>
      <c r="B75" s="42" t="str">
        <f>IF('2016'!B73="","",'2016'!B73)</f>
        <v>Hugo</v>
      </c>
      <c r="C75" s="42">
        <f>'2016'!C73</f>
        <v>48</v>
      </c>
      <c r="D75" s="44">
        <f>'2016'!D73</f>
        <v>0</v>
      </c>
    </row>
    <row r="76" spans="1:4" x14ac:dyDescent="0.2">
      <c r="A76" s="42" t="str">
        <f>IF('2016'!A74="","",'2016'!A74)</f>
        <v>VREEKE</v>
      </c>
      <c r="B76" s="42" t="str">
        <f>IF('2016'!B74="","",'2016'!B74)</f>
        <v>Marco</v>
      </c>
      <c r="C76" s="42">
        <f>'2016'!C74</f>
        <v>2</v>
      </c>
      <c r="D76" s="44">
        <f>'2016'!D74</f>
        <v>2939</v>
      </c>
    </row>
    <row r="77" spans="1:4" x14ac:dyDescent="0.2">
      <c r="A77" s="42" t="str">
        <f>IF('2016'!A75="","",'2016'!A75)</f>
        <v>WESTERLINCK</v>
      </c>
      <c r="B77" s="42" t="str">
        <f>IF('2016'!B75="","",'2016'!B75)</f>
        <v>Ronny</v>
      </c>
      <c r="C77" s="42">
        <f>'2016'!C75</f>
        <v>48</v>
      </c>
      <c r="D77" s="44">
        <f>'2016'!D75</f>
        <v>0</v>
      </c>
    </row>
    <row r="78" spans="1:4" x14ac:dyDescent="0.2">
      <c r="A78" s="42" t="str">
        <f>IF('2016'!A76="","",'2016'!A76)</f>
        <v>WIERSMA</v>
      </c>
      <c r="B78" s="42" t="str">
        <f>IF('2016'!B76="","",'2016'!B76)</f>
        <v>Siebrand</v>
      </c>
      <c r="C78" s="42">
        <f>'2016'!C76</f>
        <v>11</v>
      </c>
      <c r="D78" s="44">
        <f>'2016'!D76</f>
        <v>2076</v>
      </c>
    </row>
    <row r="79" spans="1:4" x14ac:dyDescent="0.2">
      <c r="A79" s="42" t="str">
        <f>IF('2016'!A77="","",'2016'!A77)</f>
        <v xml:space="preserve">WILLEMSEN </v>
      </c>
      <c r="B79" s="42" t="str">
        <f>IF('2016'!B77="","",'2016'!B77)</f>
        <v>Stefan</v>
      </c>
      <c r="C79" s="42">
        <f>'2016'!C77</f>
        <v>47</v>
      </c>
      <c r="D79" s="44">
        <f>'2016'!D77</f>
        <v>182</v>
      </c>
    </row>
    <row r="80" spans="1:4" x14ac:dyDescent="0.2">
      <c r="A80" s="42" t="str">
        <f>IF('2016'!A80="","",'2016'!A80)</f>
        <v>VAN DEUN</v>
      </c>
      <c r="B80" s="42" t="s">
        <v>207</v>
      </c>
      <c r="C80" s="42">
        <f>'2016'!C80</f>
        <v>33</v>
      </c>
      <c r="D80" s="44">
        <f>'2016'!D80</f>
        <v>636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opLeftCell="A35" zoomScalePageLayoutView="60" workbookViewId="0">
      <selection activeCell="A46" sqref="A46"/>
    </sheetView>
  </sheetViews>
  <sheetFormatPr defaultRowHeight="12.75" x14ac:dyDescent="0.2"/>
  <cols>
    <col min="1" max="1" width="25.42578125" customWidth="1"/>
    <col min="2" max="2" width="8.85546875" bestFit="1" customWidth="1"/>
    <col min="3" max="1025" width="9.28515625"/>
  </cols>
  <sheetData>
    <row r="1" spans="1:2" x14ac:dyDescent="0.2">
      <c r="A1" t="s">
        <v>35</v>
      </c>
      <c r="B1" t="s">
        <v>36</v>
      </c>
    </row>
    <row r="2" spans="1:2" x14ac:dyDescent="0.2">
      <c r="A2" t="s">
        <v>37</v>
      </c>
      <c r="B2" t="s">
        <v>38</v>
      </c>
    </row>
    <row r="3" spans="1:2" x14ac:dyDescent="0.2">
      <c r="A3" t="s">
        <v>39</v>
      </c>
      <c r="B3" t="s">
        <v>40</v>
      </c>
    </row>
    <row r="4" spans="1:2" x14ac:dyDescent="0.2">
      <c r="A4" t="s">
        <v>41</v>
      </c>
      <c r="B4" t="s">
        <v>42</v>
      </c>
    </row>
    <row r="5" spans="1:2" x14ac:dyDescent="0.2">
      <c r="A5" t="s">
        <v>44</v>
      </c>
      <c r="B5" t="s">
        <v>125</v>
      </c>
    </row>
    <row r="6" spans="1:2" x14ac:dyDescent="0.2">
      <c r="A6" t="s">
        <v>162</v>
      </c>
      <c r="B6" t="s">
        <v>163</v>
      </c>
    </row>
    <row r="7" spans="1:2" x14ac:dyDescent="0.2">
      <c r="A7" t="s">
        <v>45</v>
      </c>
      <c r="B7" t="s">
        <v>46</v>
      </c>
    </row>
    <row r="8" spans="1:2" x14ac:dyDescent="0.2">
      <c r="A8" t="s">
        <v>47</v>
      </c>
      <c r="B8" t="s">
        <v>48</v>
      </c>
    </row>
    <row r="9" spans="1:2" x14ac:dyDescent="0.2">
      <c r="A9" t="s">
        <v>49</v>
      </c>
      <c r="B9" t="s">
        <v>50</v>
      </c>
    </row>
    <row r="10" spans="1:2" x14ac:dyDescent="0.2">
      <c r="A10" t="s">
        <v>49</v>
      </c>
      <c r="B10" t="s">
        <v>146</v>
      </c>
    </row>
    <row r="11" spans="1:2" x14ac:dyDescent="0.2">
      <c r="A11" t="s">
        <v>51</v>
      </c>
      <c r="B11" t="s">
        <v>52</v>
      </c>
    </row>
    <row r="12" spans="1:2" x14ac:dyDescent="0.2">
      <c r="A12" t="s">
        <v>151</v>
      </c>
      <c r="B12" t="s">
        <v>152</v>
      </c>
    </row>
    <row r="13" spans="1:2" x14ac:dyDescent="0.2">
      <c r="A13" t="s">
        <v>53</v>
      </c>
      <c r="B13" t="s">
        <v>54</v>
      </c>
    </row>
    <row r="14" spans="1:2" x14ac:dyDescent="0.2">
      <c r="A14" t="s">
        <v>147</v>
      </c>
      <c r="B14" t="s">
        <v>148</v>
      </c>
    </row>
    <row r="15" spans="1:2" x14ac:dyDescent="0.2">
      <c r="A15" t="s">
        <v>55</v>
      </c>
      <c r="B15" t="s">
        <v>56</v>
      </c>
    </row>
    <row r="16" spans="1:2" x14ac:dyDescent="0.2">
      <c r="A16" t="s">
        <v>57</v>
      </c>
      <c r="B16" t="s">
        <v>58</v>
      </c>
    </row>
    <row r="17" spans="1:2" x14ac:dyDescent="0.2">
      <c r="A17" t="s">
        <v>59</v>
      </c>
      <c r="B17" t="s">
        <v>60</v>
      </c>
    </row>
    <row r="18" spans="1:2" x14ac:dyDescent="0.2">
      <c r="A18" t="s">
        <v>144</v>
      </c>
      <c r="B18" t="s">
        <v>145</v>
      </c>
    </row>
    <row r="19" spans="1:2" x14ac:dyDescent="0.2">
      <c r="A19" t="s">
        <v>139</v>
      </c>
      <c r="B19" t="s">
        <v>140</v>
      </c>
    </row>
    <row r="20" spans="1:2" x14ac:dyDescent="0.2">
      <c r="A20" t="s">
        <v>61</v>
      </c>
      <c r="B20" t="s">
        <v>62</v>
      </c>
    </row>
    <row r="21" spans="1:2" x14ac:dyDescent="0.2">
      <c r="A21" t="s">
        <v>112</v>
      </c>
      <c r="B21" t="s">
        <v>78</v>
      </c>
    </row>
    <row r="22" spans="1:2" x14ac:dyDescent="0.2">
      <c r="A22" t="s">
        <v>143</v>
      </c>
      <c r="B22" t="s">
        <v>136</v>
      </c>
    </row>
    <row r="23" spans="1:2" x14ac:dyDescent="0.2">
      <c r="A23" t="s">
        <v>127</v>
      </c>
      <c r="B23" t="s">
        <v>126</v>
      </c>
    </row>
    <row r="24" spans="1:2" x14ac:dyDescent="0.2">
      <c r="A24" t="s">
        <v>109</v>
      </c>
      <c r="B24" t="s">
        <v>56</v>
      </c>
    </row>
    <row r="25" spans="1:2" x14ac:dyDescent="0.2">
      <c r="A25" t="s">
        <v>63</v>
      </c>
      <c r="B25" t="s">
        <v>60</v>
      </c>
    </row>
    <row r="26" spans="1:2" x14ac:dyDescent="0.2">
      <c r="A26" t="s">
        <v>63</v>
      </c>
      <c r="B26" t="s">
        <v>64</v>
      </c>
    </row>
    <row r="27" spans="1:2" x14ac:dyDescent="0.2">
      <c r="A27" t="s">
        <v>65</v>
      </c>
      <c r="B27" t="s">
        <v>66</v>
      </c>
    </row>
    <row r="28" spans="1:2" x14ac:dyDescent="0.2">
      <c r="A28" t="s">
        <v>14</v>
      </c>
      <c r="B28" t="s">
        <v>16</v>
      </c>
    </row>
    <row r="29" spans="1:2" x14ac:dyDescent="0.2">
      <c r="A29" t="s">
        <v>14</v>
      </c>
      <c r="B29" t="s">
        <v>15</v>
      </c>
    </row>
    <row r="30" spans="1:2" x14ac:dyDescent="0.2">
      <c r="A30" t="s">
        <v>137</v>
      </c>
      <c r="B30" t="s">
        <v>138</v>
      </c>
    </row>
    <row r="31" spans="1:2" x14ac:dyDescent="0.2">
      <c r="A31" t="s">
        <v>17</v>
      </c>
      <c r="B31" t="s">
        <v>18</v>
      </c>
    </row>
    <row r="32" spans="1:2" x14ac:dyDescent="0.2">
      <c r="A32" t="s">
        <v>128</v>
      </c>
      <c r="B32" t="s">
        <v>129</v>
      </c>
    </row>
    <row r="33" spans="1:2" x14ac:dyDescent="0.2">
      <c r="A33" t="s">
        <v>67</v>
      </c>
      <c r="B33" t="s">
        <v>68</v>
      </c>
    </row>
    <row r="34" spans="1:2" x14ac:dyDescent="0.2">
      <c r="A34" t="s">
        <v>67</v>
      </c>
      <c r="B34" t="s">
        <v>108</v>
      </c>
    </row>
    <row r="35" spans="1:2" x14ac:dyDescent="0.2">
      <c r="A35" t="s">
        <v>69</v>
      </c>
      <c r="B35" t="s">
        <v>70</v>
      </c>
    </row>
    <row r="36" spans="1:2" x14ac:dyDescent="0.2">
      <c r="A36" t="s">
        <v>71</v>
      </c>
      <c r="B36" t="s">
        <v>150</v>
      </c>
    </row>
    <row r="37" spans="1:2" x14ac:dyDescent="0.2">
      <c r="A37" t="s">
        <v>71</v>
      </c>
      <c r="B37" t="s">
        <v>58</v>
      </c>
    </row>
    <row r="38" spans="1:2" x14ac:dyDescent="0.2">
      <c r="A38" t="s">
        <v>71</v>
      </c>
      <c r="B38" t="s">
        <v>72</v>
      </c>
    </row>
    <row r="39" spans="1:2" x14ac:dyDescent="0.2">
      <c r="A39" t="s">
        <v>73</v>
      </c>
      <c r="B39" t="s">
        <v>74</v>
      </c>
    </row>
    <row r="40" spans="1:2" x14ac:dyDescent="0.2">
      <c r="A40" t="s">
        <v>75</v>
      </c>
      <c r="B40" t="s">
        <v>76</v>
      </c>
    </row>
    <row r="41" spans="1:2" x14ac:dyDescent="0.2">
      <c r="A41" t="s">
        <v>19</v>
      </c>
      <c r="B41" t="s">
        <v>20</v>
      </c>
    </row>
    <row r="42" spans="1:2" x14ac:dyDescent="0.2">
      <c r="A42" t="s">
        <v>141</v>
      </c>
      <c r="B42" t="s">
        <v>142</v>
      </c>
    </row>
    <row r="43" spans="1:2" x14ac:dyDescent="0.2">
      <c r="A43" t="s">
        <v>77</v>
      </c>
      <c r="B43" t="s">
        <v>50</v>
      </c>
    </row>
    <row r="44" spans="1:2" x14ac:dyDescent="0.2">
      <c r="A44" t="s">
        <v>106</v>
      </c>
      <c r="B44" t="s">
        <v>78</v>
      </c>
    </row>
    <row r="45" spans="1:2" x14ac:dyDescent="0.2">
      <c r="A45" t="s">
        <v>227</v>
      </c>
      <c r="B45" t="s">
        <v>21</v>
      </c>
    </row>
    <row r="46" spans="1:2" x14ac:dyDescent="0.2">
      <c r="A46" t="s">
        <v>111</v>
      </c>
      <c r="B46" t="s">
        <v>110</v>
      </c>
    </row>
    <row r="47" spans="1:2" x14ac:dyDescent="0.2">
      <c r="A47" t="s">
        <v>79</v>
      </c>
      <c r="B47" t="s">
        <v>50</v>
      </c>
    </row>
    <row r="48" spans="1:2" x14ac:dyDescent="0.2">
      <c r="A48" t="s">
        <v>80</v>
      </c>
      <c r="B48" t="s">
        <v>81</v>
      </c>
    </row>
    <row r="49" spans="1:2" x14ac:dyDescent="0.2">
      <c r="A49" t="s">
        <v>80</v>
      </c>
      <c r="B49" t="s">
        <v>130</v>
      </c>
    </row>
    <row r="50" spans="1:2" x14ac:dyDescent="0.2">
      <c r="A50" t="s">
        <v>22</v>
      </c>
      <c r="B50" t="s">
        <v>82</v>
      </c>
    </row>
    <row r="51" spans="1:2" x14ac:dyDescent="0.2">
      <c r="A51" t="s">
        <v>22</v>
      </c>
      <c r="B51" t="s">
        <v>23</v>
      </c>
    </row>
    <row r="52" spans="1:2" x14ac:dyDescent="0.2">
      <c r="A52" t="s">
        <v>24</v>
      </c>
      <c r="B52" t="s">
        <v>25</v>
      </c>
    </row>
    <row r="53" spans="1:2" x14ac:dyDescent="0.2">
      <c r="A53" t="s">
        <v>131</v>
      </c>
      <c r="B53" t="s">
        <v>54</v>
      </c>
    </row>
    <row r="54" spans="1:2" x14ac:dyDescent="0.2">
      <c r="A54" t="s">
        <v>83</v>
      </c>
      <c r="B54" t="s">
        <v>43</v>
      </c>
    </row>
    <row r="55" spans="1:2" x14ac:dyDescent="0.2">
      <c r="A55" t="s">
        <v>83</v>
      </c>
      <c r="B55" t="s">
        <v>60</v>
      </c>
    </row>
    <row r="56" spans="1:2" x14ac:dyDescent="0.2">
      <c r="A56" t="s">
        <v>84</v>
      </c>
      <c r="B56" t="s">
        <v>85</v>
      </c>
    </row>
    <row r="57" spans="1:2" x14ac:dyDescent="0.2">
      <c r="A57" t="s">
        <v>120</v>
      </c>
      <c r="B57" t="s">
        <v>74</v>
      </c>
    </row>
    <row r="58" spans="1:2" x14ac:dyDescent="0.2">
      <c r="A58" t="s">
        <v>86</v>
      </c>
      <c r="B58" t="s">
        <v>87</v>
      </c>
    </row>
    <row r="59" spans="1:2" x14ac:dyDescent="0.2">
      <c r="A59" t="s">
        <v>86</v>
      </c>
      <c r="B59" t="s">
        <v>134</v>
      </c>
    </row>
    <row r="60" spans="1:2" x14ac:dyDescent="0.2">
      <c r="A60" t="s">
        <v>208</v>
      </c>
      <c r="B60" t="s">
        <v>207</v>
      </c>
    </row>
    <row r="61" spans="1:2" x14ac:dyDescent="0.2">
      <c r="A61" t="s">
        <v>132</v>
      </c>
      <c r="B61" t="s">
        <v>95</v>
      </c>
    </row>
    <row r="62" spans="1:2" x14ac:dyDescent="0.2">
      <c r="A62" t="s">
        <v>132</v>
      </c>
      <c r="B62" t="s">
        <v>135</v>
      </c>
    </row>
    <row r="63" spans="1:2" x14ac:dyDescent="0.2">
      <c r="A63" t="s">
        <v>88</v>
      </c>
      <c r="B63" t="s">
        <v>60</v>
      </c>
    </row>
    <row r="64" spans="1:2" x14ac:dyDescent="0.2">
      <c r="A64" t="s">
        <v>89</v>
      </c>
      <c r="B64" t="s">
        <v>90</v>
      </c>
    </row>
    <row r="65" spans="1:2" x14ac:dyDescent="0.2">
      <c r="A65" t="s">
        <v>91</v>
      </c>
      <c r="B65" t="s">
        <v>92</v>
      </c>
    </row>
    <row r="66" spans="1:2" x14ac:dyDescent="0.2">
      <c r="A66" t="s">
        <v>121</v>
      </c>
      <c r="B66" t="s">
        <v>16</v>
      </c>
    </row>
    <row r="67" spans="1:2" x14ac:dyDescent="0.2">
      <c r="A67" t="s">
        <v>121</v>
      </c>
      <c r="B67" t="s">
        <v>149</v>
      </c>
    </row>
    <row r="68" spans="1:2" x14ac:dyDescent="0.2">
      <c r="A68" t="s">
        <v>26</v>
      </c>
      <c r="B68" t="s">
        <v>27</v>
      </c>
    </row>
    <row r="69" spans="1:2" x14ac:dyDescent="0.2">
      <c r="A69" t="s">
        <v>93</v>
      </c>
      <c r="B69" t="s">
        <v>94</v>
      </c>
    </row>
    <row r="70" spans="1:2" x14ac:dyDescent="0.2">
      <c r="A70" t="s">
        <v>96</v>
      </c>
      <c r="B70" t="s">
        <v>28</v>
      </c>
    </row>
    <row r="71" spans="1:2" x14ac:dyDescent="0.2">
      <c r="A71" t="s">
        <v>29</v>
      </c>
      <c r="B71" t="s">
        <v>30</v>
      </c>
    </row>
    <row r="72" spans="1:2" x14ac:dyDescent="0.2">
      <c r="A72" t="s">
        <v>97</v>
      </c>
      <c r="B72" t="s">
        <v>30</v>
      </c>
    </row>
    <row r="73" spans="1:2" x14ac:dyDescent="0.2">
      <c r="A73" t="s">
        <v>107</v>
      </c>
      <c r="B73" t="s">
        <v>31</v>
      </c>
    </row>
    <row r="74" spans="1:2" x14ac:dyDescent="0.2">
      <c r="A74" t="s">
        <v>98</v>
      </c>
      <c r="B74" t="s">
        <v>43</v>
      </c>
    </row>
    <row r="75" spans="1:2" x14ac:dyDescent="0.2">
      <c r="A75" t="s">
        <v>32</v>
      </c>
      <c r="B75" t="s">
        <v>33</v>
      </c>
    </row>
    <row r="76" spans="1:2" x14ac:dyDescent="0.2">
      <c r="A76" t="s">
        <v>133</v>
      </c>
      <c r="B76" t="s">
        <v>34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7" sqref="H47"/>
    </sheetView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19" workbookViewId="0">
      <selection activeCell="A28" sqref="A28"/>
    </sheetView>
  </sheetViews>
  <sheetFormatPr defaultRowHeight="12.75" x14ac:dyDescent="0.2"/>
  <cols>
    <col min="1" max="1" width="28.140625" bestFit="1" customWidth="1"/>
    <col min="2" max="2" width="17.28515625" bestFit="1" customWidth="1"/>
    <col min="3" max="3" width="14" customWidth="1"/>
    <col min="4" max="4" width="2.7109375" customWidth="1"/>
    <col min="6" max="6" width="3" customWidth="1"/>
    <col min="7" max="7" width="1.7109375" customWidth="1"/>
  </cols>
  <sheetData>
    <row r="1" spans="1:7" ht="18" x14ac:dyDescent="0.25">
      <c r="A1" s="55" t="s">
        <v>155</v>
      </c>
      <c r="B1" s="55"/>
      <c r="C1" s="56"/>
      <c r="E1" s="8" t="s">
        <v>213</v>
      </c>
      <c r="F1" s="8"/>
      <c r="G1" s="8" t="s">
        <v>216</v>
      </c>
    </row>
    <row r="2" spans="1:7" ht="18" x14ac:dyDescent="0.25">
      <c r="A2" s="55"/>
      <c r="B2" s="55"/>
      <c r="C2" s="56"/>
      <c r="E2" s="8" t="s">
        <v>214</v>
      </c>
      <c r="F2" s="8"/>
      <c r="G2" s="8" t="s">
        <v>216</v>
      </c>
    </row>
    <row r="3" spans="1:7" ht="13.5" hidden="1" customHeight="1" x14ac:dyDescent="0.25">
      <c r="A3" s="60" t="s">
        <v>165</v>
      </c>
      <c r="B3" s="60" t="s">
        <v>166</v>
      </c>
      <c r="C3" s="61" t="s">
        <v>167</v>
      </c>
      <c r="E3" s="8" t="s">
        <v>215</v>
      </c>
      <c r="F3" s="8">
        <v>1</v>
      </c>
      <c r="G3" s="8" t="s">
        <v>216</v>
      </c>
    </row>
    <row r="4" spans="1:7" x14ac:dyDescent="0.2">
      <c r="A4" t="str">
        <f>'Namen deelnemers'!A3</f>
        <v>BEREK</v>
      </c>
      <c r="B4" t="str">
        <f>'Namen deelnemers'!B3</f>
        <v>Andy</v>
      </c>
      <c r="E4" s="8" t="s">
        <v>160</v>
      </c>
      <c r="F4" s="8">
        <v>2</v>
      </c>
      <c r="G4" s="8" t="s">
        <v>216</v>
      </c>
    </row>
    <row r="5" spans="1:7" x14ac:dyDescent="0.2">
      <c r="A5" t="str">
        <f>'Namen deelnemers'!A6</f>
        <v>BOGAERT</v>
      </c>
      <c r="B5" t="str">
        <f>'Namen deelnemers'!B6</f>
        <v>Ward</v>
      </c>
      <c r="E5" s="8" t="s">
        <v>160</v>
      </c>
      <c r="F5" s="8">
        <v>3</v>
      </c>
      <c r="G5" s="8" t="s">
        <v>216</v>
      </c>
    </row>
    <row r="6" spans="1:7" x14ac:dyDescent="0.2">
      <c r="A6" t="str">
        <f>'Namen deelnemers'!A7</f>
        <v>CLAESSENS</v>
      </c>
      <c r="B6" t="str">
        <f>'Namen deelnemers'!B7</f>
        <v>Dirk</v>
      </c>
    </row>
    <row r="7" spans="1:7" x14ac:dyDescent="0.2">
      <c r="A7" t="str">
        <f>'Namen deelnemers'!A8</f>
        <v>CLEIREN</v>
      </c>
      <c r="B7" t="str">
        <f>'Namen deelnemers'!B8</f>
        <v>Bart</v>
      </c>
    </row>
    <row r="8" spans="1:7" x14ac:dyDescent="0.2">
      <c r="A8" t="s">
        <v>211</v>
      </c>
      <c r="B8" t="s">
        <v>209</v>
      </c>
    </row>
    <row r="9" spans="1:7" x14ac:dyDescent="0.2">
      <c r="A9" t="str">
        <f>'Namen deelnemers'!A13</f>
        <v>DE MEYER</v>
      </c>
      <c r="B9" t="str">
        <f>'Namen deelnemers'!B13</f>
        <v>Kurt</v>
      </c>
    </row>
    <row r="10" spans="1:7" x14ac:dyDescent="0.2">
      <c r="A10" t="str">
        <f>'Namen deelnemers'!A15</f>
        <v>DE SCHUTTER</v>
      </c>
      <c r="B10" t="str">
        <f>'Namen deelnemers'!B15</f>
        <v>Jef</v>
      </c>
    </row>
    <row r="11" spans="1:7" x14ac:dyDescent="0.2">
      <c r="A11" t="str">
        <f>'Namen deelnemers'!A16</f>
        <v>DIERCKX</v>
      </c>
      <c r="B11" t="str">
        <f>'Namen deelnemers'!B16</f>
        <v>Luc</v>
      </c>
    </row>
    <row r="12" spans="1:7" x14ac:dyDescent="0.2">
      <c r="A12" t="str">
        <f>'Namen deelnemers'!A17</f>
        <v>DINGEMANS</v>
      </c>
      <c r="B12" t="str">
        <f>'Namen deelnemers'!B17</f>
        <v>Marc</v>
      </c>
    </row>
    <row r="13" spans="1:7" x14ac:dyDescent="0.2">
      <c r="A13" t="str">
        <f>'Namen deelnemers'!A18</f>
        <v>EVERS</v>
      </c>
      <c r="B13" t="str">
        <f>'Namen deelnemers'!B18</f>
        <v>Danny</v>
      </c>
    </row>
    <row r="14" spans="1:7" x14ac:dyDescent="0.2">
      <c r="A14" t="str">
        <f>'Namen deelnemers'!A20</f>
        <v>FRANCKEN</v>
      </c>
      <c r="B14" t="str">
        <f>'Namen deelnemers'!B20</f>
        <v>Frank</v>
      </c>
    </row>
    <row r="15" spans="1:7" x14ac:dyDescent="0.2">
      <c r="A15" t="str">
        <f>'Namen deelnemers'!A22</f>
        <v>GEERTS</v>
      </c>
      <c r="B15" t="str">
        <f>'Namen deelnemers'!B22</f>
        <v>Tony</v>
      </c>
    </row>
    <row r="16" spans="1:7" x14ac:dyDescent="0.2">
      <c r="A16" t="str">
        <f>'Namen deelnemers'!A24</f>
        <v>GOVAERTS</v>
      </c>
      <c r="B16" t="str">
        <f>'Namen deelnemers'!B24</f>
        <v>Jef</v>
      </c>
    </row>
    <row r="17" spans="1:2" x14ac:dyDescent="0.2">
      <c r="A17" t="str">
        <f>'Namen deelnemers'!A25</f>
        <v>GUNS</v>
      </c>
      <c r="B17" t="str">
        <f>'Namen deelnemers'!B25</f>
        <v>Marc</v>
      </c>
    </row>
    <row r="18" spans="1:2" x14ac:dyDescent="0.2">
      <c r="A18" t="str">
        <f>'Namen deelnemers'!A26</f>
        <v>GUNS</v>
      </c>
      <c r="B18" t="str">
        <f>'Namen deelnemers'!B26</f>
        <v>Serge</v>
      </c>
    </row>
    <row r="19" spans="1:2" x14ac:dyDescent="0.2">
      <c r="A19" t="str">
        <f>'Namen deelnemers'!A27</f>
        <v>JANSSEN JAN</v>
      </c>
      <c r="B19" t="str">
        <f>'Namen deelnemers'!B27</f>
        <v>JUNIOR</v>
      </c>
    </row>
    <row r="20" spans="1:2" x14ac:dyDescent="0.2">
      <c r="A20" t="str">
        <f>'Namen deelnemers'!A33</f>
        <v>MAES</v>
      </c>
      <c r="B20" t="str">
        <f>'Namen deelnemers'!B33</f>
        <v>Ivo</v>
      </c>
    </row>
    <row r="21" spans="1:2" x14ac:dyDescent="0.2">
      <c r="A21" t="s">
        <v>212</v>
      </c>
      <c r="B21" t="s">
        <v>210</v>
      </c>
    </row>
    <row r="22" spans="1:2" x14ac:dyDescent="0.2">
      <c r="A22" t="s">
        <v>219</v>
      </c>
      <c r="B22" t="s">
        <v>220</v>
      </c>
    </row>
    <row r="23" spans="1:2" x14ac:dyDescent="0.2">
      <c r="A23" t="str">
        <f>'Namen deelnemers'!A36</f>
        <v>MERCY</v>
      </c>
      <c r="B23" t="str">
        <f>'Namen deelnemers'!B36</f>
        <v>Robby</v>
      </c>
    </row>
    <row r="24" spans="1:2" x14ac:dyDescent="0.2">
      <c r="A24" t="str">
        <f>'Namen deelnemers'!A37</f>
        <v>MERCY</v>
      </c>
      <c r="B24" t="str">
        <f>'Namen deelnemers'!B37</f>
        <v>Luc</v>
      </c>
    </row>
    <row r="25" spans="1:2" x14ac:dyDescent="0.2">
      <c r="A25" t="str">
        <f>'Namen deelnemers'!A38</f>
        <v>MERCY</v>
      </c>
      <c r="B25" t="str">
        <f>'Namen deelnemers'!B38</f>
        <v>Quinten</v>
      </c>
    </row>
    <row r="26" spans="1:2" x14ac:dyDescent="0.2">
      <c r="A26" t="s">
        <v>225</v>
      </c>
      <c r="B26" t="s">
        <v>222</v>
      </c>
    </row>
    <row r="27" spans="1:2" x14ac:dyDescent="0.2">
      <c r="A27" t="s">
        <v>217</v>
      </c>
      <c r="B27" t="s">
        <v>218</v>
      </c>
    </row>
    <row r="28" spans="1:2" x14ac:dyDescent="0.2">
      <c r="A28" t="str">
        <f>'Namen deelnemers'!A45</f>
        <v>ROOIJMANS</v>
      </c>
      <c r="B28" t="str">
        <f>'Namen deelnemers'!B45</f>
        <v>Ad</v>
      </c>
    </row>
    <row r="29" spans="1:2" x14ac:dyDescent="0.2">
      <c r="A29" t="str">
        <f>'Namen deelnemers'!A46</f>
        <v>SCHITTECAT</v>
      </c>
      <c r="B29" t="str">
        <f>'Namen deelnemers'!B46</f>
        <v>Bruno</v>
      </c>
    </row>
    <row r="30" spans="1:2" x14ac:dyDescent="0.2">
      <c r="A30" t="str">
        <f>'Namen deelnemers'!A48</f>
        <v>SCHOUWAERTS</v>
      </c>
      <c r="B30" t="str">
        <f>'Namen deelnemers'!B48</f>
        <v>Gaspareli</v>
      </c>
    </row>
    <row r="31" spans="1:2" x14ac:dyDescent="0.2">
      <c r="A31" t="str">
        <f>'Namen deelnemers'!A49</f>
        <v>SCHOUWAERTS</v>
      </c>
      <c r="B31" t="str">
        <f>'Namen deelnemers'!B49</f>
        <v>Yves</v>
      </c>
    </row>
    <row r="32" spans="1:2" x14ac:dyDescent="0.2">
      <c r="A32" t="str">
        <f>'Namen deelnemers'!A50</f>
        <v>SCHROYEN</v>
      </c>
      <c r="B32" t="str">
        <f>'Namen deelnemers'!B50</f>
        <v>Lieven</v>
      </c>
    </row>
    <row r="33" spans="1:2" x14ac:dyDescent="0.2">
      <c r="A33" t="str">
        <f>'Namen deelnemers'!A51</f>
        <v>SCHROYEN</v>
      </c>
      <c r="B33" t="str">
        <f>'Namen deelnemers'!B51</f>
        <v>Jeroen</v>
      </c>
    </row>
    <row r="34" spans="1:2" x14ac:dyDescent="0.2">
      <c r="A34" t="str">
        <f>'Namen deelnemers'!A52</f>
        <v>SEPTEMBER</v>
      </c>
      <c r="B34" t="str">
        <f>'Namen deelnemers'!B52</f>
        <v>Thierry</v>
      </c>
    </row>
    <row r="35" spans="1:2" x14ac:dyDescent="0.2">
      <c r="A35" t="str">
        <f>'Namen deelnemers'!A53</f>
        <v>SMOLDERS</v>
      </c>
      <c r="B35" t="str">
        <f>'Namen deelnemers'!B53</f>
        <v>Kurt</v>
      </c>
    </row>
    <row r="36" spans="1:2" x14ac:dyDescent="0.2">
      <c r="A36" t="str">
        <f>'Namen deelnemers'!A54</f>
        <v>STIJLEMAN</v>
      </c>
      <c r="B36" t="str">
        <f>'Namen deelnemers'!B54</f>
        <v>Ronny</v>
      </c>
    </row>
    <row r="37" spans="1:2" x14ac:dyDescent="0.2">
      <c r="A37" t="str">
        <f>'Namen deelnemers'!A55</f>
        <v>STIJLEMAN</v>
      </c>
      <c r="B37" t="str">
        <f>'Namen deelnemers'!B55</f>
        <v>Marc</v>
      </c>
    </row>
    <row r="38" spans="1:2" x14ac:dyDescent="0.2">
      <c r="A38" t="str">
        <f>'Namen deelnemers'!A57</f>
        <v>VAN DE WOUWER</v>
      </c>
      <c r="B38" t="str">
        <f>'Namen deelnemers'!B57</f>
        <v>Bert</v>
      </c>
    </row>
    <row r="39" spans="1:2" x14ac:dyDescent="0.2">
      <c r="A39" t="str">
        <f>'Namen deelnemers'!A58</f>
        <v>VAN DER POEL</v>
      </c>
      <c r="B39" t="str">
        <f>'Namen deelnemers'!B58</f>
        <v>Jack</v>
      </c>
    </row>
    <row r="40" spans="1:2" x14ac:dyDescent="0.2">
      <c r="A40" t="str">
        <f>'Namen deelnemers'!A59</f>
        <v>VAN DER POEL</v>
      </c>
      <c r="B40" t="str">
        <f>'Namen deelnemers'!B59</f>
        <v>Lars</v>
      </c>
    </row>
    <row r="41" spans="1:2" x14ac:dyDescent="0.2">
      <c r="A41" t="s">
        <v>208</v>
      </c>
      <c r="B41" t="s">
        <v>207</v>
      </c>
    </row>
    <row r="42" spans="1:2" x14ac:dyDescent="0.2">
      <c r="A42" t="str">
        <f>'Namen deelnemers'!A61</f>
        <v>VAN EEKELEN</v>
      </c>
      <c r="B42" t="str">
        <f>'Namen deelnemers'!B61</f>
        <v>Erwin</v>
      </c>
    </row>
    <row r="43" spans="1:2" x14ac:dyDescent="0.2">
      <c r="A43" t="str">
        <f>'Namen deelnemers'!A62</f>
        <v>VAN EEKELEN</v>
      </c>
      <c r="B43" t="str">
        <f>'Namen deelnemers'!B62</f>
        <v>Witse</v>
      </c>
    </row>
    <row r="44" spans="1:2" x14ac:dyDescent="0.2">
      <c r="A44" t="str">
        <f>'Namen deelnemers'!A63</f>
        <v>VAN HOUTVEN</v>
      </c>
      <c r="B44" t="str">
        <f>'Namen deelnemers'!B63</f>
        <v>Marc</v>
      </c>
    </row>
    <row r="45" spans="1:2" x14ac:dyDescent="0.2">
      <c r="A45" t="str">
        <f>'Namen deelnemers'!A64</f>
        <v>VAN HUFFEL</v>
      </c>
      <c r="B45" t="str">
        <f>'Namen deelnemers'!B64</f>
        <v>Karl</v>
      </c>
    </row>
    <row r="46" spans="1:2" x14ac:dyDescent="0.2">
      <c r="A46" t="str">
        <f>'Namen deelnemers'!A65</f>
        <v>VAN LOON</v>
      </c>
      <c r="B46" t="str">
        <f>'Namen deelnemers'!B65</f>
        <v>Paul</v>
      </c>
    </row>
    <row r="47" spans="1:2" x14ac:dyDescent="0.2">
      <c r="A47" t="str">
        <f>'Namen deelnemers'!A66</f>
        <v>VAN NUETEN</v>
      </c>
      <c r="B47" t="str">
        <f>'Namen deelnemers'!B66</f>
        <v>Raf</v>
      </c>
    </row>
    <row r="48" spans="1:2" x14ac:dyDescent="0.2">
      <c r="A48" t="str">
        <f>'Namen deelnemers'!A67</f>
        <v>VAN NUETEN</v>
      </c>
      <c r="B48" t="str">
        <f>'Namen deelnemers'!B67</f>
        <v>Lorenz</v>
      </c>
    </row>
    <row r="49" spans="1:2" x14ac:dyDescent="0.2">
      <c r="A49" t="str">
        <f>'Namen deelnemers'!A68</f>
        <v>VAN PUT</v>
      </c>
      <c r="B49" t="str">
        <f>'Namen deelnemers'!B68</f>
        <v>Kevin</v>
      </c>
    </row>
    <row r="50" spans="1:2" x14ac:dyDescent="0.2">
      <c r="A50" t="str">
        <f>'Namen deelnemers'!A69</f>
        <v>VANDEZANDE</v>
      </c>
      <c r="B50" t="str">
        <f>'Namen deelnemers'!B69</f>
        <v>François</v>
      </c>
    </row>
    <row r="51" spans="1:2" x14ac:dyDescent="0.2">
      <c r="A51" t="str">
        <f>'Namen deelnemers'!A70</f>
        <v>VANREUSEL</v>
      </c>
      <c r="B51" t="str">
        <f>'Namen deelnemers'!B70</f>
        <v>Rudi</v>
      </c>
    </row>
    <row r="52" spans="1:2" x14ac:dyDescent="0.2">
      <c r="A52" t="str">
        <f>'Namen deelnemers'!A73</f>
        <v>VREEKE</v>
      </c>
      <c r="B52" t="str">
        <f>'Namen deelnemers'!B73</f>
        <v>Marco</v>
      </c>
    </row>
    <row r="53" spans="1:2" x14ac:dyDescent="0.2">
      <c r="A53" t="str">
        <f>'Namen deelnemers'!A74</f>
        <v>WESTERLINCK</v>
      </c>
      <c r="B53" t="str">
        <f>'Namen deelnemers'!B74</f>
        <v>Ronny</v>
      </c>
    </row>
    <row r="54" spans="1:2" x14ac:dyDescent="0.2">
      <c r="A54" t="s">
        <v>153</v>
      </c>
      <c r="B54" t="s">
        <v>142</v>
      </c>
    </row>
    <row r="55" spans="1:2" x14ac:dyDescent="0.2">
      <c r="A55" t="s">
        <v>156</v>
      </c>
      <c r="B55" t="s">
        <v>145</v>
      </c>
    </row>
    <row r="56" spans="1:2" x14ac:dyDescent="0.2">
      <c r="A56" t="s">
        <v>32</v>
      </c>
      <c r="B56" t="s">
        <v>33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2016</vt:lpstr>
      <vt:lpstr>Vrij stuk </vt:lpstr>
      <vt:lpstr>werklijst</vt:lpstr>
      <vt:lpstr>Namen deelnemers</vt:lpstr>
      <vt:lpstr>Blad1</vt:lpstr>
      <vt:lpstr>AFDRUKLIJST</vt:lpstr>
      <vt:lpstr>Excel_BuiltIn__FilterDatabase_2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Marco Vreeke</cp:lastModifiedBy>
  <cp:revision>0</cp:revision>
  <cp:lastPrinted>2016-09-26T12:37:05Z</cp:lastPrinted>
  <dcterms:created xsi:type="dcterms:W3CDTF">2013-04-03T13:31:59Z</dcterms:created>
  <dcterms:modified xsi:type="dcterms:W3CDTF">2016-11-02T12:59:28Z</dcterms:modified>
</cp:coreProperties>
</file>