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 spartaan\"/>
    </mc:Choice>
  </mc:AlternateContent>
  <xr:revisionPtr revIDLastSave="0" documentId="13_ncr:1_{7612E009-0B8D-48FB-ADFA-DD3AD5057452}" xr6:coauthVersionLast="38" xr6:coauthVersionMax="38" xr10:uidLastSave="{00000000-0000-0000-0000-000000000000}"/>
  <bookViews>
    <workbookView xWindow="0" yWindow="0" windowWidth="21570" windowHeight="9615" xr2:uid="{00000000-000D-0000-FFFF-FFFF00000000}"/>
  </bookViews>
  <sheets>
    <sheet name="2018" sheetId="1" r:id="rId1"/>
    <sheet name="Vrij stuk " sheetId="2" r:id="rId2"/>
    <sheet name="werklijst" sheetId="3" r:id="rId3"/>
    <sheet name="Namen deelnemers" sheetId="4" r:id="rId4"/>
    <sheet name="Blad1" sheetId="5" r:id="rId5"/>
    <sheet name="AFDRUKLIJST" sheetId="6" r:id="rId6"/>
  </sheets>
  <definedNames>
    <definedName name="Excel_BuiltIn__FilterDatabase_2">'Vrij stuk '!$A$1:$BB$82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P97" i="1" l="1"/>
  <c r="AG97" i="1" l="1"/>
  <c r="AF97" i="1"/>
  <c r="AB97" i="1" l="1"/>
  <c r="V97" i="1" l="1"/>
  <c r="W97" i="1"/>
  <c r="X97" i="1"/>
  <c r="Y97" i="1"/>
  <c r="Z97" i="1"/>
  <c r="AA97" i="1"/>
  <c r="AE97" i="1"/>
  <c r="U97" i="1" l="1"/>
  <c r="T97" i="1"/>
  <c r="S97" i="1" l="1"/>
  <c r="R97" i="1"/>
  <c r="C74" i="2"/>
  <c r="B74" i="2"/>
  <c r="A74" i="2"/>
  <c r="C24" i="2"/>
  <c r="B24" i="2"/>
  <c r="A24" i="2"/>
  <c r="C25" i="2"/>
  <c r="B25" i="2"/>
  <c r="A25" i="2"/>
  <c r="E68" i="2"/>
  <c r="D68" i="2"/>
  <c r="C68" i="2"/>
  <c r="B68" i="2"/>
  <c r="A68" i="2"/>
  <c r="L97" i="1"/>
  <c r="K97" i="1"/>
  <c r="D69" i="1"/>
  <c r="I97" i="1"/>
  <c r="F97" i="1"/>
  <c r="D17" i="1"/>
  <c r="A78" i="2"/>
  <c r="C77" i="2"/>
  <c r="B77" i="2"/>
  <c r="A77" i="2"/>
  <c r="D24" i="1"/>
  <c r="A53" i="6"/>
  <c r="B13" i="6"/>
  <c r="B12" i="6"/>
  <c r="A13" i="6"/>
  <c r="A12" i="6"/>
  <c r="C83" i="2"/>
  <c r="B83" i="2"/>
  <c r="A83" i="2"/>
  <c r="D94" i="1"/>
  <c r="D73" i="1"/>
  <c r="C81" i="2"/>
  <c r="B81" i="2"/>
  <c r="A81" i="2"/>
  <c r="B62" i="2"/>
  <c r="D56" i="1"/>
  <c r="D37" i="1"/>
  <c r="D37" i="3" s="1"/>
  <c r="D87" i="1"/>
  <c r="D72" i="1"/>
  <c r="D30" i="1"/>
  <c r="D30" i="3" s="1"/>
  <c r="A22" i="2"/>
  <c r="D6" i="1"/>
  <c r="D7" i="3" s="1"/>
  <c r="D50" i="1"/>
  <c r="D58" i="1"/>
  <c r="D58" i="3" s="1"/>
  <c r="D49" i="1"/>
  <c r="D49" i="3" s="1"/>
  <c r="D18" i="1"/>
  <c r="D19" i="3" s="1"/>
  <c r="D65" i="1"/>
  <c r="D64" i="1"/>
  <c r="D64" i="3" s="1"/>
  <c r="D80" i="1"/>
  <c r="A4" i="6"/>
  <c r="B4" i="6"/>
  <c r="B57" i="6"/>
  <c r="A57" i="6"/>
  <c r="B56" i="6"/>
  <c r="A56" i="6"/>
  <c r="B55" i="6"/>
  <c r="A55" i="6"/>
  <c r="B53" i="6"/>
  <c r="B51" i="6"/>
  <c r="A51" i="6"/>
  <c r="B50" i="6"/>
  <c r="A50" i="6"/>
  <c r="B49" i="6"/>
  <c r="A49" i="6"/>
  <c r="B48" i="6"/>
  <c r="A48" i="6"/>
  <c r="B46" i="6"/>
  <c r="A46" i="6"/>
  <c r="B45" i="6"/>
  <c r="A45" i="6"/>
  <c r="B43" i="6"/>
  <c r="A43" i="6"/>
  <c r="B42" i="6"/>
  <c r="A42" i="6"/>
  <c r="B41" i="6"/>
  <c r="A41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5" i="6"/>
  <c r="A25" i="6"/>
  <c r="B24" i="6"/>
  <c r="A24" i="6"/>
  <c r="B23" i="6"/>
  <c r="A23" i="6"/>
  <c r="B20" i="6"/>
  <c r="A20" i="6"/>
  <c r="B18" i="6"/>
  <c r="A18" i="6"/>
  <c r="B17" i="6"/>
  <c r="A17" i="6"/>
  <c r="B16" i="6"/>
  <c r="A16" i="6"/>
  <c r="B14" i="6"/>
  <c r="A14" i="6"/>
  <c r="B10" i="6"/>
  <c r="A10" i="6"/>
  <c r="B9" i="6"/>
  <c r="A9" i="6"/>
  <c r="B6" i="6"/>
  <c r="A6" i="6"/>
  <c r="B5" i="6"/>
  <c r="A5" i="6"/>
  <c r="B10" i="1"/>
  <c r="A10" i="1"/>
  <c r="A11" i="3" s="1"/>
  <c r="B8" i="1"/>
  <c r="B9" i="3" s="1"/>
  <c r="AY96" i="1"/>
  <c r="AX96" i="1"/>
  <c r="AW96" i="1"/>
  <c r="AV96" i="1"/>
  <c r="AU96" i="1"/>
  <c r="AT96" i="1"/>
  <c r="AS96" i="1"/>
  <c r="AR96" i="1"/>
  <c r="A18" i="2"/>
  <c r="A6" i="2"/>
  <c r="A7" i="2"/>
  <c r="A8" i="2"/>
  <c r="A9" i="2"/>
  <c r="A10" i="2"/>
  <c r="A11" i="2"/>
  <c r="A12" i="2"/>
  <c r="A13" i="2"/>
  <c r="A14" i="2"/>
  <c r="A15" i="2"/>
  <c r="A16" i="2"/>
  <c r="A19" i="2"/>
  <c r="A20" i="2"/>
  <c r="A21" i="2"/>
  <c r="A23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3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9" i="2"/>
  <c r="A70" i="2"/>
  <c r="A71" i="2"/>
  <c r="A72" i="2"/>
  <c r="A73" i="2"/>
  <c r="A75" i="2"/>
  <c r="A76" i="2"/>
  <c r="A80" i="2"/>
  <c r="A82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7" i="2"/>
  <c r="C48" i="2"/>
  <c r="C49" i="2"/>
  <c r="C50" i="2"/>
  <c r="C51" i="2"/>
  <c r="C56" i="2"/>
  <c r="C57" i="2"/>
  <c r="C58" i="2"/>
  <c r="C59" i="2"/>
  <c r="C60" i="2"/>
  <c r="C61" i="2"/>
  <c r="C63" i="2"/>
  <c r="C66" i="2"/>
  <c r="C67" i="2"/>
  <c r="C69" i="2"/>
  <c r="C70" i="2"/>
  <c r="C71" i="2"/>
  <c r="C72" i="2"/>
  <c r="C73" i="2"/>
  <c r="C75" i="2"/>
  <c r="C76" i="2"/>
  <c r="C78" i="2"/>
  <c r="C79" i="2"/>
  <c r="C80" i="2"/>
  <c r="C82" i="2"/>
  <c r="B6" i="2"/>
  <c r="B7" i="2"/>
  <c r="B8" i="2"/>
  <c r="B9" i="2"/>
  <c r="B10" i="2"/>
  <c r="B11" i="2"/>
  <c r="B12" i="2"/>
  <c r="B13" i="2"/>
  <c r="B14" i="2"/>
  <c r="B15" i="2"/>
  <c r="B16" i="2"/>
  <c r="B18" i="2"/>
  <c r="B19" i="2"/>
  <c r="B20" i="2"/>
  <c r="B21" i="2"/>
  <c r="B22" i="2"/>
  <c r="B23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5" i="2"/>
  <c r="B56" i="2"/>
  <c r="B57" i="2"/>
  <c r="B58" i="2"/>
  <c r="B59" i="2"/>
  <c r="B60" i="2"/>
  <c r="B61" i="2"/>
  <c r="B63" i="2"/>
  <c r="B64" i="2"/>
  <c r="B66" i="2"/>
  <c r="B67" i="2"/>
  <c r="B69" i="2"/>
  <c r="B70" i="2"/>
  <c r="B71" i="2"/>
  <c r="B72" i="2"/>
  <c r="B73" i="2"/>
  <c r="B75" i="2"/>
  <c r="B76" i="2"/>
  <c r="B78" i="2"/>
  <c r="B79" i="2"/>
  <c r="B80" i="2"/>
  <c r="B82" i="2"/>
  <c r="B16" i="3"/>
  <c r="B46" i="3"/>
  <c r="A46" i="3"/>
  <c r="E15" i="2"/>
  <c r="A6" i="3"/>
  <c r="A9" i="1"/>
  <c r="A7" i="3"/>
  <c r="B9" i="1"/>
  <c r="B7" i="3"/>
  <c r="A7" i="1"/>
  <c r="D7" i="2" s="1"/>
  <c r="B7" i="1"/>
  <c r="E7" i="2"/>
  <c r="A8" i="1"/>
  <c r="D8" i="2" s="1"/>
  <c r="A16" i="1"/>
  <c r="D16" i="2" s="1"/>
  <c r="B16" i="1"/>
  <c r="B17" i="3" s="1"/>
  <c r="E10" i="2"/>
  <c r="A11" i="1"/>
  <c r="A12" i="3" s="1"/>
  <c r="B11" i="1"/>
  <c r="E11" i="2" s="1"/>
  <c r="A12" i="1"/>
  <c r="D12" i="2" s="1"/>
  <c r="B12" i="1"/>
  <c r="B13" i="3" s="1"/>
  <c r="A13" i="1"/>
  <c r="A14" i="3" s="1"/>
  <c r="B13" i="1"/>
  <c r="E13" i="2" s="1"/>
  <c r="A14" i="1"/>
  <c r="D14" i="2" s="1"/>
  <c r="B14" i="1"/>
  <c r="B15" i="3" s="1"/>
  <c r="A15" i="1"/>
  <c r="D15" i="2" s="1"/>
  <c r="A21" i="1"/>
  <c r="A22" i="3" s="1"/>
  <c r="B21" i="1"/>
  <c r="E20" i="2" s="1"/>
  <c r="A18" i="3"/>
  <c r="A23" i="1"/>
  <c r="A24" i="3" s="1"/>
  <c r="A19" i="3"/>
  <c r="B23" i="1"/>
  <c r="B24" i="3" s="1"/>
  <c r="E17" i="2"/>
  <c r="A19" i="1"/>
  <c r="A20" i="3" s="1"/>
  <c r="B19" i="1"/>
  <c r="E18" i="2" s="1"/>
  <c r="A26" i="1"/>
  <c r="D25" i="2" s="1"/>
  <c r="D19" i="2"/>
  <c r="B26" i="1"/>
  <c r="E25" i="2" s="1"/>
  <c r="B21" i="3"/>
  <c r="A28" i="1"/>
  <c r="D27" i="2" s="1"/>
  <c r="B28" i="1"/>
  <c r="A23" i="3"/>
  <c r="E21" i="2"/>
  <c r="A29" i="1"/>
  <c r="A29" i="3" s="1"/>
  <c r="B29" i="1"/>
  <c r="B29" i="3" s="1"/>
  <c r="A25" i="1"/>
  <c r="D24" i="2" s="1"/>
  <c r="B25" i="1"/>
  <c r="E24" i="2" s="1"/>
  <c r="A32" i="1"/>
  <c r="A32" i="3" s="1"/>
  <c r="B32" i="1"/>
  <c r="E31" i="2" s="1"/>
  <c r="A27" i="1"/>
  <c r="A27" i="3" s="1"/>
  <c r="B27" i="1"/>
  <c r="E26" i="2" s="1"/>
  <c r="A40" i="1"/>
  <c r="A40" i="3" s="1"/>
  <c r="B40" i="1"/>
  <c r="E27" i="2"/>
  <c r="A41" i="1"/>
  <c r="D28" i="2"/>
  <c r="B41" i="1"/>
  <c r="A42" i="1"/>
  <c r="A42" i="3" s="1"/>
  <c r="A30" i="3"/>
  <c r="B42" i="1"/>
  <c r="E41" i="2" s="1"/>
  <c r="E29" i="2"/>
  <c r="A44" i="1"/>
  <c r="D43" i="2" s="1"/>
  <c r="A31" i="3"/>
  <c r="B44" i="1"/>
  <c r="E43" i="2" s="1"/>
  <c r="B31" i="3"/>
  <c r="A47" i="1"/>
  <c r="A47" i="3" s="1"/>
  <c r="B47" i="1"/>
  <c r="A33" i="1"/>
  <c r="D32" i="2" s="1"/>
  <c r="B33" i="1"/>
  <c r="B33" i="3" s="1"/>
  <c r="A34" i="1"/>
  <c r="A34" i="3" s="1"/>
  <c r="B34" i="1"/>
  <c r="E33" i="2" s="1"/>
  <c r="A35" i="1"/>
  <c r="A35" i="3" s="1"/>
  <c r="B35" i="1"/>
  <c r="E34" i="2" s="1"/>
  <c r="A36" i="1"/>
  <c r="A36" i="3" s="1"/>
  <c r="B36" i="1"/>
  <c r="E35" i="2" s="1"/>
  <c r="A48" i="1"/>
  <c r="D47" i="2" s="1"/>
  <c r="B48" i="1"/>
  <c r="B37" i="3"/>
  <c r="A38" i="1"/>
  <c r="A38" i="3" s="1"/>
  <c r="B38" i="1"/>
  <c r="B38" i="3" s="1"/>
  <c r="A39" i="1"/>
  <c r="A39" i="3" s="1"/>
  <c r="B39" i="1"/>
  <c r="B39" i="3" s="1"/>
  <c r="A52" i="1"/>
  <c r="A52" i="3" s="1"/>
  <c r="E39" i="2"/>
  <c r="A53" i="1"/>
  <c r="A53" i="3" s="1"/>
  <c r="D40" i="2"/>
  <c r="B53" i="1"/>
  <c r="E52" i="2" s="1"/>
  <c r="B41" i="3"/>
  <c r="A54" i="1"/>
  <c r="B54" i="1"/>
  <c r="E53" i="2" s="1"/>
  <c r="A43" i="3"/>
  <c r="A55" i="1"/>
  <c r="A55" i="3" s="1"/>
  <c r="B55" i="1"/>
  <c r="B55" i="3" s="1"/>
  <c r="A45" i="1"/>
  <c r="D44" i="2" s="1"/>
  <c r="B45" i="1"/>
  <c r="B45" i="3" s="1"/>
  <c r="B47" i="3"/>
  <c r="A59" i="1"/>
  <c r="A48" i="3"/>
  <c r="B59" i="1"/>
  <c r="E47" i="2"/>
  <c r="A61" i="1"/>
  <c r="D48" i="2"/>
  <c r="B61" i="1"/>
  <c r="B49" i="3"/>
  <c r="A62" i="1"/>
  <c r="A50" i="3"/>
  <c r="B62" i="1"/>
  <c r="E49" i="2"/>
  <c r="A51" i="1"/>
  <c r="A51" i="3"/>
  <c r="B51" i="1"/>
  <c r="E50" i="2"/>
  <c r="A63" i="1"/>
  <c r="B63" i="1"/>
  <c r="E62" i="2" s="1"/>
  <c r="A64" i="1"/>
  <c r="B64" i="1"/>
  <c r="E63" i="2" s="1"/>
  <c r="A65" i="1"/>
  <c r="A54" i="3"/>
  <c r="B65" i="1"/>
  <c r="A66" i="1"/>
  <c r="A66" i="3" s="1"/>
  <c r="B66" i="1"/>
  <c r="E65" i="2" s="1"/>
  <c r="A68" i="1"/>
  <c r="A68" i="3" s="1"/>
  <c r="A56" i="3"/>
  <c r="B68" i="1"/>
  <c r="B68" i="3" s="1"/>
  <c r="E55" i="2"/>
  <c r="A70" i="1"/>
  <c r="A69" i="3" s="1"/>
  <c r="A58" i="3"/>
  <c r="B70" i="1"/>
  <c r="B69" i="3" s="1"/>
  <c r="E57" i="2"/>
  <c r="A71" i="1"/>
  <c r="D70" i="2" s="1"/>
  <c r="B71" i="1"/>
  <c r="A60" i="1"/>
  <c r="A60" i="3" s="1"/>
  <c r="B60" i="1"/>
  <c r="E59" i="2" s="1"/>
  <c r="A74" i="1"/>
  <c r="A72" i="3" s="1"/>
  <c r="B74" i="1"/>
  <c r="E72" i="2" s="1"/>
  <c r="A75" i="1"/>
  <c r="D73" i="2" s="1"/>
  <c r="B75" i="1"/>
  <c r="B73" i="3" s="1"/>
  <c r="A78" i="1"/>
  <c r="D78" i="2" s="1"/>
  <c r="B78" i="1"/>
  <c r="A81" i="1"/>
  <c r="D63" i="2"/>
  <c r="B81" i="1"/>
  <c r="B79" i="3" s="1"/>
  <c r="A83" i="1"/>
  <c r="B83" i="1"/>
  <c r="A85" i="1"/>
  <c r="B85" i="1"/>
  <c r="A67" i="1"/>
  <c r="A67" i="3" s="1"/>
  <c r="B67" i="1"/>
  <c r="B67" i="3" s="1"/>
  <c r="A86" i="1"/>
  <c r="B86" i="1"/>
  <c r="A88" i="1"/>
  <c r="B88" i="1"/>
  <c r="A89" i="1"/>
  <c r="B89" i="1"/>
  <c r="A90" i="1"/>
  <c r="A71" i="3"/>
  <c r="B90" i="1"/>
  <c r="B71" i="3"/>
  <c r="A91" i="1"/>
  <c r="B91" i="1"/>
  <c r="A92" i="1"/>
  <c r="B92" i="1"/>
  <c r="A76" i="1"/>
  <c r="A74" i="3" s="1"/>
  <c r="B76" i="1"/>
  <c r="B74" i="3" s="1"/>
  <c r="A77" i="1"/>
  <c r="A75" i="3" s="1"/>
  <c r="B77" i="1"/>
  <c r="B75" i="3" s="1"/>
  <c r="A93" i="1"/>
  <c r="B93" i="1"/>
  <c r="A79" i="1"/>
  <c r="B79" i="1"/>
  <c r="B77" i="3" s="1"/>
  <c r="A78" i="3"/>
  <c r="E80" i="2"/>
  <c r="B5" i="3"/>
  <c r="D6" i="3"/>
  <c r="D9" i="1"/>
  <c r="D7" i="1"/>
  <c r="D8" i="3" s="1"/>
  <c r="D8" i="1"/>
  <c r="D9" i="3" s="1"/>
  <c r="D10" i="1"/>
  <c r="D11" i="3" s="1"/>
  <c r="D16" i="1"/>
  <c r="D17" i="3" s="1"/>
  <c r="D11" i="1"/>
  <c r="D12" i="3" s="1"/>
  <c r="D12" i="1"/>
  <c r="D13" i="3" s="1"/>
  <c r="D13" i="1"/>
  <c r="D14" i="3" s="1"/>
  <c r="D20" i="1"/>
  <c r="D21" i="3" s="1"/>
  <c r="D14" i="1"/>
  <c r="D15" i="3" s="1"/>
  <c r="D15" i="1"/>
  <c r="D16" i="3" s="1"/>
  <c r="D21" i="1"/>
  <c r="D22" i="3" s="1"/>
  <c r="D18" i="3"/>
  <c r="D23" i="1"/>
  <c r="D24" i="3" s="1"/>
  <c r="D19" i="1"/>
  <c r="D20" i="3" s="1"/>
  <c r="D26" i="1"/>
  <c r="D28" i="1"/>
  <c r="D22" i="1"/>
  <c r="D23" i="3" s="1"/>
  <c r="D29" i="1"/>
  <c r="D29" i="3" s="1"/>
  <c r="D25" i="1"/>
  <c r="D25" i="3" s="1"/>
  <c r="D32" i="1"/>
  <c r="D32" i="3" s="1"/>
  <c r="D27" i="1"/>
  <c r="D27" i="3" s="1"/>
  <c r="D40" i="1"/>
  <c r="D40" i="3" s="1"/>
  <c r="D41" i="1"/>
  <c r="D41" i="3" s="1"/>
  <c r="D42" i="1"/>
  <c r="D42" i="3" s="1"/>
  <c r="D44" i="1"/>
  <c r="D44" i="3" s="1"/>
  <c r="D47" i="1"/>
  <c r="D47" i="3" s="1"/>
  <c r="D33" i="1"/>
  <c r="D33" i="3" s="1"/>
  <c r="D34" i="1"/>
  <c r="D34" i="3" s="1"/>
  <c r="D35" i="1"/>
  <c r="D35" i="3" s="1"/>
  <c r="D36" i="1"/>
  <c r="D36" i="3" s="1"/>
  <c r="D48" i="1"/>
  <c r="D48" i="3" s="1"/>
  <c r="D38" i="1"/>
  <c r="D38" i="3" s="1"/>
  <c r="D39" i="1"/>
  <c r="D39" i="3" s="1"/>
  <c r="D52" i="1"/>
  <c r="D52" i="3" s="1"/>
  <c r="D53" i="1"/>
  <c r="D53" i="3" s="1"/>
  <c r="D54" i="1"/>
  <c r="D54" i="3" s="1"/>
  <c r="D43" i="1"/>
  <c r="D43" i="3" s="1"/>
  <c r="D55" i="1"/>
  <c r="D45" i="1"/>
  <c r="D45" i="3" s="1"/>
  <c r="D84" i="1"/>
  <c r="D80" i="3" s="1"/>
  <c r="D46" i="1"/>
  <c r="D46" i="3" s="1"/>
  <c r="D57" i="1"/>
  <c r="D57" i="3" s="1"/>
  <c r="D59" i="1"/>
  <c r="D59" i="3" s="1"/>
  <c r="D61" i="1"/>
  <c r="D61" i="3" s="1"/>
  <c r="D62" i="1"/>
  <c r="D51" i="1"/>
  <c r="D51" i="3" s="1"/>
  <c r="D63" i="1"/>
  <c r="D63" i="3" s="1"/>
  <c r="D66" i="1"/>
  <c r="D66" i="3" s="1"/>
  <c r="D82" i="1"/>
  <c r="D68" i="1"/>
  <c r="D68" i="3" s="1"/>
  <c r="D56" i="3"/>
  <c r="D31" i="1"/>
  <c r="D70" i="1"/>
  <c r="D69" i="3" s="1"/>
  <c r="D71" i="1"/>
  <c r="D70" i="3" s="1"/>
  <c r="D60" i="1"/>
  <c r="D60" i="3" s="1"/>
  <c r="D74" i="1"/>
  <c r="D75" i="1"/>
  <c r="D73" i="3" s="1"/>
  <c r="D78" i="1"/>
  <c r="D76" i="3" s="1"/>
  <c r="D81" i="1"/>
  <c r="D79" i="3" s="1"/>
  <c r="D83" i="1"/>
  <c r="D85" i="1"/>
  <c r="D67" i="1"/>
  <c r="D67" i="3" s="1"/>
  <c r="D86" i="1"/>
  <c r="D88" i="1"/>
  <c r="D89" i="1"/>
  <c r="D90" i="1"/>
  <c r="D71" i="3"/>
  <c r="D91" i="1"/>
  <c r="D92" i="1"/>
  <c r="D76" i="1"/>
  <c r="D74" i="3"/>
  <c r="D77" i="1"/>
  <c r="D75" i="3" s="1"/>
  <c r="D93" i="1"/>
  <c r="D79" i="1"/>
  <c r="D77" i="3" s="1"/>
  <c r="D95" i="1"/>
  <c r="D5" i="3"/>
  <c r="C5" i="2"/>
  <c r="B5" i="2"/>
  <c r="A5" i="2"/>
  <c r="C4" i="2"/>
  <c r="B4" i="2"/>
  <c r="A4" i="2"/>
  <c r="A5" i="3"/>
  <c r="D51" i="2"/>
  <c r="A79" i="3"/>
  <c r="D69" i="2"/>
  <c r="E51" i="2"/>
  <c r="E78" i="2"/>
  <c r="E70" i="2"/>
  <c r="E67" i="2"/>
  <c r="E61" i="2"/>
  <c r="D62" i="3"/>
  <c r="D10" i="3"/>
  <c r="D72" i="3"/>
  <c r="D28" i="3"/>
  <c r="A70" i="3"/>
  <c r="A62" i="3"/>
  <c r="A26" i="3"/>
  <c r="D78" i="3"/>
  <c r="D55" i="3"/>
  <c r="D50" i="3"/>
  <c r="B65" i="3"/>
  <c r="B61" i="3"/>
  <c r="B59" i="3"/>
  <c r="B57" i="3"/>
  <c r="E22" i="2"/>
  <c r="E9" i="2"/>
  <c r="A80" i="3"/>
  <c r="A10" i="3"/>
  <c r="D65" i="3"/>
  <c r="D64" i="2"/>
  <c r="A63" i="3"/>
  <c r="D60" i="2"/>
  <c r="A59" i="3"/>
  <c r="D56" i="2"/>
  <c r="D9" i="2"/>
  <c r="B10" i="3"/>
  <c r="D31" i="3"/>
  <c r="D22" i="2"/>
  <c r="E56" i="2"/>
  <c r="D39" i="2"/>
  <c r="B11" i="3"/>
  <c r="E46" i="2"/>
  <c r="E64" i="2"/>
  <c r="E48" i="2"/>
  <c r="B51" i="3"/>
  <c r="B19" i="3"/>
  <c r="E71" i="2"/>
  <c r="D31" i="2"/>
  <c r="E58" i="2"/>
  <c r="D37" i="2"/>
  <c r="D29" i="2"/>
  <c r="D20" i="2"/>
  <c r="A77" i="3"/>
  <c r="A61" i="3"/>
  <c r="A16" i="3"/>
  <c r="A8" i="3"/>
  <c r="B43" i="3"/>
  <c r="B27" i="3"/>
  <c r="E44" i="2"/>
  <c r="E40" i="2"/>
  <c r="E28" i="2"/>
  <c r="E19" i="2"/>
  <c r="A57" i="3"/>
  <c r="E60" i="2"/>
  <c r="E30" i="2"/>
  <c r="A65" i="3"/>
  <c r="A49" i="3"/>
  <c r="A9" i="3"/>
  <c r="B8" i="3"/>
  <c r="E6" i="2"/>
  <c r="A76" i="3"/>
  <c r="A64" i="3"/>
  <c r="D80" i="2"/>
  <c r="D72" i="2"/>
  <c r="D67" i="2"/>
  <c r="D61" i="2"/>
  <c r="D57" i="2"/>
  <c r="D55" i="2"/>
  <c r="D53" i="2"/>
  <c r="D49" i="2"/>
  <c r="A45" i="3"/>
  <c r="A41" i="3"/>
  <c r="A37" i="3"/>
  <c r="A25" i="3"/>
  <c r="A21" i="3"/>
  <c r="B76" i="3"/>
  <c r="B60" i="3"/>
  <c r="B56" i="3"/>
  <c r="B52" i="3"/>
  <c r="B48" i="3"/>
  <c r="B44" i="3"/>
  <c r="B40" i="3"/>
  <c r="B36" i="3"/>
  <c r="B28" i="3"/>
  <c r="B20" i="3"/>
  <c r="D82" i="2"/>
  <c r="D71" i="2"/>
  <c r="D62" i="2"/>
  <c r="D58" i="2"/>
  <c r="D50" i="2"/>
  <c r="D38" i="2"/>
  <c r="D34" i="2"/>
  <c r="D30" i="2"/>
  <c r="D26" i="2"/>
  <c r="D17" i="2"/>
  <c r="D10" i="2"/>
  <c r="D6" i="2"/>
  <c r="B78" i="3"/>
  <c r="B70" i="3"/>
  <c r="B62" i="3"/>
  <c r="B58" i="3"/>
  <c r="B50" i="3"/>
  <c r="B42" i="3"/>
  <c r="B34" i="3"/>
  <c r="B30" i="3"/>
  <c r="B26" i="3"/>
  <c r="B18" i="3"/>
  <c r="B6" i="3"/>
  <c r="E8" i="2"/>
  <c r="C6" i="3"/>
  <c r="C18" i="3"/>
  <c r="C5" i="3"/>
  <c r="B72" i="3" l="1"/>
  <c r="E73" i="2"/>
  <c r="B35" i="3"/>
  <c r="A44" i="3"/>
  <c r="E38" i="2"/>
  <c r="E37" i="2"/>
  <c r="D54" i="2"/>
  <c r="A17" i="3"/>
  <c r="D41" i="2"/>
  <c r="B25" i="3"/>
  <c r="C23" i="1"/>
  <c r="C24" i="3" s="1"/>
  <c r="B14" i="3"/>
  <c r="B66" i="3"/>
  <c r="D21" i="2"/>
  <c r="B12" i="3"/>
  <c r="B32" i="3"/>
  <c r="B64" i="3"/>
  <c r="A13" i="3"/>
  <c r="D65" i="2"/>
  <c r="E69" i="2"/>
  <c r="A73" i="3"/>
  <c r="E32" i="2"/>
  <c r="E54" i="2"/>
  <c r="D13" i="2"/>
  <c r="D18" i="2"/>
  <c r="B63" i="3"/>
  <c r="D52" i="2"/>
  <c r="A15" i="3"/>
  <c r="D11" i="2"/>
  <c r="B54" i="3"/>
  <c r="D46" i="2"/>
  <c r="A33" i="3"/>
  <c r="B23" i="3"/>
  <c r="E16" i="2"/>
  <c r="D33" i="2"/>
  <c r="E12" i="2"/>
  <c r="A28" i="3"/>
  <c r="B53" i="3"/>
  <c r="B22" i="3"/>
  <c r="D59" i="2"/>
  <c r="E14" i="2"/>
  <c r="D35" i="2"/>
  <c r="C85" i="1"/>
  <c r="C9" i="1"/>
  <c r="C10" i="3" s="1"/>
  <c r="C27" i="1"/>
  <c r="C27" i="3" s="1"/>
  <c r="C35" i="1"/>
  <c r="C35" i="3" s="1"/>
  <c r="C33" i="1"/>
  <c r="C33" i="3" s="1"/>
  <c r="C15" i="1"/>
  <c r="C16" i="3" s="1"/>
  <c r="C67" i="1"/>
  <c r="C67" i="3" s="1"/>
  <c r="C95" i="1"/>
  <c r="C30" i="1"/>
  <c r="C30" i="3" s="1"/>
  <c r="C62" i="1"/>
  <c r="C62" i="3" s="1"/>
  <c r="C6" i="1"/>
  <c r="C7" i="3" s="1"/>
  <c r="C12" i="1"/>
  <c r="C13" i="3" s="1"/>
  <c r="C25" i="1"/>
  <c r="C25" i="3" s="1"/>
  <c r="C69" i="1"/>
  <c r="C44" i="1"/>
  <c r="C44" i="3" s="1"/>
  <c r="C71" i="1"/>
  <c r="C70" i="3" s="1"/>
  <c r="C93" i="1"/>
  <c r="C31" i="1"/>
  <c r="C31" i="3" s="1"/>
  <c r="C16" i="1"/>
  <c r="C17" i="3" s="1"/>
  <c r="C41" i="1"/>
  <c r="C41" i="3" s="1"/>
  <c r="C37" i="1"/>
  <c r="C37" i="3" s="1"/>
  <c r="C8" i="1"/>
  <c r="C9" i="3" s="1"/>
  <c r="C53" i="1"/>
  <c r="C53" i="3" s="1"/>
  <c r="C66" i="1"/>
  <c r="C66" i="3" s="1"/>
  <c r="C70" i="1"/>
  <c r="C69" i="3" s="1"/>
  <c r="C74" i="1"/>
  <c r="C72" i="3" s="1"/>
  <c r="C10" i="1"/>
  <c r="C11" i="3" s="1"/>
  <c r="C20" i="1"/>
  <c r="C21" i="3" s="1"/>
  <c r="C29" i="1"/>
  <c r="C29" i="3" s="1"/>
  <c r="C48" i="1"/>
  <c r="C48" i="3" s="1"/>
  <c r="C55" i="1"/>
  <c r="C55" i="3" s="1"/>
  <c r="C18" i="1"/>
  <c r="C19" i="3" s="1"/>
  <c r="C56" i="1"/>
  <c r="C56" i="3" s="1"/>
  <c r="C34" i="1"/>
  <c r="C34" i="3" s="1"/>
  <c r="C39" i="1"/>
  <c r="C39" i="3" s="1"/>
  <c r="C77" i="1"/>
  <c r="C75" i="3" s="1"/>
  <c r="C36" i="1"/>
  <c r="C36" i="3" s="1"/>
  <c r="C38" i="1"/>
  <c r="C38" i="3" s="1"/>
  <c r="C7" i="1"/>
  <c r="C8" i="3" s="1"/>
  <c r="C45" i="1"/>
  <c r="C45" i="3" s="1"/>
  <c r="C43" i="1"/>
  <c r="C43" i="3" s="1"/>
  <c r="C87" i="1"/>
  <c r="D26" i="3"/>
  <c r="C73" i="1"/>
  <c r="C94" i="1"/>
  <c r="C72" i="1"/>
  <c r="C71" i="3" s="1"/>
  <c r="C90" i="1"/>
  <c r="C86" i="1"/>
  <c r="C21" i="1"/>
  <c r="C22" i="3" s="1"/>
  <c r="C64" i="1"/>
  <c r="C64" i="3" s="1"/>
  <c r="C52" i="1"/>
  <c r="C52" i="3" s="1"/>
  <c r="C65" i="1"/>
  <c r="C65" i="3" s="1"/>
  <c r="C40" i="1"/>
  <c r="C40" i="3" s="1"/>
  <c r="C63" i="1"/>
  <c r="C63" i="3" s="1"/>
  <c r="C92" i="1"/>
  <c r="C81" i="1"/>
  <c r="C79" i="3" s="1"/>
  <c r="C42" i="1"/>
  <c r="C42" i="3" s="1"/>
  <c r="C59" i="1"/>
  <c r="C59" i="3" s="1"/>
  <c r="C28" i="1"/>
  <c r="C28" i="3" s="1"/>
  <c r="C84" i="1"/>
  <c r="C80" i="3" s="1"/>
  <c r="C49" i="1"/>
  <c r="C49" i="3" s="1"/>
  <c r="C13" i="1"/>
  <c r="C14" i="3" s="1"/>
  <c r="C57" i="1"/>
  <c r="C57" i="3" s="1"/>
  <c r="C14" i="1"/>
  <c r="C15" i="3" s="1"/>
  <c r="C60" i="1"/>
  <c r="C60" i="3" s="1"/>
  <c r="C46" i="1"/>
  <c r="C46" i="3" s="1"/>
  <c r="C11" i="1"/>
  <c r="C12" i="3" s="1"/>
  <c r="C79" i="1"/>
  <c r="C77" i="3" s="1"/>
  <c r="C24" i="1"/>
  <c r="C91" i="1"/>
  <c r="C47" i="1"/>
  <c r="C47" i="3" s="1"/>
  <c r="C61" i="1"/>
  <c r="C61" i="3" s="1"/>
  <c r="C89" i="1"/>
  <c r="C68" i="1"/>
  <c r="C68" i="3" s="1"/>
  <c r="C80" i="1"/>
  <c r="C78" i="3" s="1"/>
  <c r="C32" i="1"/>
  <c r="C32" i="3" s="1"/>
  <c r="C75" i="1"/>
  <c r="C73" i="3" s="1"/>
  <c r="C54" i="1"/>
  <c r="C54" i="3" s="1"/>
  <c r="C26" i="1"/>
  <c r="C26" i="3" s="1"/>
  <c r="C83" i="1"/>
  <c r="C88" i="1"/>
  <c r="C78" i="1"/>
  <c r="C76" i="3" s="1"/>
  <c r="C50" i="1"/>
  <c r="C50" i="3" s="1"/>
  <c r="C58" i="1"/>
  <c r="C58" i="3" s="1"/>
  <c r="C22" i="1"/>
  <c r="C23" i="3" s="1"/>
  <c r="C51" i="1"/>
  <c r="C51" i="3" s="1"/>
  <c r="C19" i="1"/>
  <c r="C20" i="3" s="1"/>
  <c r="C82" i="1"/>
  <c r="C76" i="1"/>
  <c r="C74" i="3" s="1"/>
  <c r="C17" i="1"/>
</calcChain>
</file>

<file path=xl/sharedStrings.xml><?xml version="1.0" encoding="utf-8"?>
<sst xmlns="http://schemas.openxmlformats.org/spreadsheetml/2006/main" count="443" uniqueCount="275">
  <si>
    <t>Mei</t>
  </si>
  <si>
    <t>Juni</t>
  </si>
  <si>
    <t>Juli</t>
  </si>
  <si>
    <t>September</t>
  </si>
  <si>
    <t>Ranking</t>
  </si>
  <si>
    <t>Totaal</t>
  </si>
  <si>
    <t>Te rijden KM:</t>
  </si>
  <si>
    <t>8u</t>
  </si>
  <si>
    <t>Gemiddelde snelheid</t>
  </si>
  <si>
    <t>Vertrekkers (inc.gasten)</t>
  </si>
  <si>
    <t>Lekke band</t>
  </si>
  <si>
    <t>Werkelijk afgelegde km's</t>
  </si>
  <si>
    <t>Naam</t>
  </si>
  <si>
    <t>Totaal KM</t>
  </si>
  <si>
    <t>JANSSENS</t>
  </si>
  <si>
    <t>Mark</t>
  </si>
  <si>
    <t>Raf</t>
  </si>
  <si>
    <t>JENS</t>
  </si>
  <si>
    <t>Fred</t>
  </si>
  <si>
    <t>MOUS</t>
  </si>
  <si>
    <t>Frans</t>
  </si>
  <si>
    <t>Ad</t>
  </si>
  <si>
    <t>SCHROYEN</t>
  </si>
  <si>
    <t>Jeroen</t>
  </si>
  <si>
    <t>SEPTEMBER</t>
  </si>
  <si>
    <t>Thierry</t>
  </si>
  <si>
    <t>VAN PUT</t>
  </si>
  <si>
    <t>Kevin</t>
  </si>
  <si>
    <t>Rudi</t>
  </si>
  <si>
    <t>VERHAEGEN</t>
  </si>
  <si>
    <t>Hugo</t>
  </si>
  <si>
    <t>Marco</t>
  </si>
  <si>
    <t>WIERSMA</t>
  </si>
  <si>
    <t>Siebrand</t>
  </si>
  <si>
    <t>Stefan</t>
  </si>
  <si>
    <t>BEEN</t>
  </si>
  <si>
    <t>René</t>
  </si>
  <si>
    <t>BEEN-Nagtegaal</t>
  </si>
  <si>
    <t>Esther</t>
  </si>
  <si>
    <t>BEREK</t>
  </si>
  <si>
    <t>Andy</t>
  </si>
  <si>
    <t>BEYERS</t>
  </si>
  <si>
    <t>Gert</t>
  </si>
  <si>
    <t>Ronny</t>
  </si>
  <si>
    <t>BOGAERTS</t>
  </si>
  <si>
    <t>CLAESSENS</t>
  </si>
  <si>
    <t>Dirk</t>
  </si>
  <si>
    <t>CLEIREN</t>
  </si>
  <si>
    <t>Bart</t>
  </si>
  <si>
    <t>DAMS</t>
  </si>
  <si>
    <t>Johan</t>
  </si>
  <si>
    <t>DE BRUIN</t>
  </si>
  <si>
    <t>Patrick</t>
  </si>
  <si>
    <t>DE MEYER</t>
  </si>
  <si>
    <t>Kurt</t>
  </si>
  <si>
    <t>DE SCHUTTER</t>
  </si>
  <si>
    <t>Jef</t>
  </si>
  <si>
    <t>DIERCKX</t>
  </si>
  <si>
    <t>Luc</t>
  </si>
  <si>
    <t>DINGEMANS</t>
  </si>
  <si>
    <t>Marc</t>
  </si>
  <si>
    <t>FRANCKEN</t>
  </si>
  <si>
    <t>Frank</t>
  </si>
  <si>
    <t>GUNS</t>
  </si>
  <si>
    <t>Serge</t>
  </si>
  <si>
    <t>JANSSEN JAN</t>
  </si>
  <si>
    <t>JUNIOR</t>
  </si>
  <si>
    <t>MAES</t>
  </si>
  <si>
    <t>Ivo</t>
  </si>
  <si>
    <t>MEES</t>
  </si>
  <si>
    <t>Alfons</t>
  </si>
  <si>
    <t>MERCY</t>
  </si>
  <si>
    <t>Quinten</t>
  </si>
  <si>
    <t>MEYVIS</t>
  </si>
  <si>
    <t>Bert</t>
  </si>
  <si>
    <t>MICHIELSEN</t>
  </si>
  <si>
    <t>Ronald</t>
  </si>
  <si>
    <t>PALS</t>
  </si>
  <si>
    <t>Sven</t>
  </si>
  <si>
    <t>SCHOEPEN</t>
  </si>
  <si>
    <t>SCHOUWAERTS</t>
  </si>
  <si>
    <t>Gaspareli</t>
  </si>
  <si>
    <t>Lieven</t>
  </si>
  <si>
    <t>STIJLEMAN</t>
  </si>
  <si>
    <t>VAN BEECK</t>
  </si>
  <si>
    <t>Joseph</t>
  </si>
  <si>
    <t>VAN DER POEL</t>
  </si>
  <si>
    <t>Jack</t>
  </si>
  <si>
    <t>VAN HOUTVEN</t>
  </si>
  <si>
    <t>VAN HUFFEL</t>
  </si>
  <si>
    <t>Karl</t>
  </si>
  <si>
    <t>VAN LOON</t>
  </si>
  <si>
    <t>Paul</t>
  </si>
  <si>
    <t>VANDEZANDE</t>
  </si>
  <si>
    <t>François</t>
  </si>
  <si>
    <t>Erwin</t>
  </si>
  <si>
    <t>VANREUSEL</t>
  </si>
  <si>
    <t>VERHOEVEN</t>
  </si>
  <si>
    <t>WESTERLINCK</t>
  </si>
  <si>
    <t>Febr.</t>
  </si>
  <si>
    <t>maart</t>
  </si>
  <si>
    <t>april</t>
  </si>
  <si>
    <t>mei</t>
  </si>
  <si>
    <t>juni</t>
  </si>
  <si>
    <t>juli</t>
  </si>
  <si>
    <t>oktob.</t>
  </si>
  <si>
    <t>ROBYN</t>
  </si>
  <si>
    <t>VREEKE</t>
  </si>
  <si>
    <t>Jonas</t>
  </si>
  <si>
    <t>GOVAERTS</t>
  </si>
  <si>
    <t>Bruno</t>
  </si>
  <si>
    <t>SCHITTECAT</t>
  </si>
  <si>
    <t>Aug</t>
  </si>
  <si>
    <t>aug</t>
  </si>
  <si>
    <t>sep</t>
  </si>
  <si>
    <t>VAN DE WOUWER</t>
  </si>
  <si>
    <t>VAN NUETEN</t>
  </si>
  <si>
    <t>pasta</t>
  </si>
  <si>
    <t>zomer</t>
  </si>
  <si>
    <t>winteruur</t>
  </si>
  <si>
    <t>Bonifacius</t>
  </si>
  <si>
    <t>Roel</t>
  </si>
  <si>
    <t>GHEYLE</t>
  </si>
  <si>
    <t>KLEIMERS</t>
  </si>
  <si>
    <t>David</t>
  </si>
  <si>
    <t>Yves</t>
  </si>
  <si>
    <t>SMOLDERS</t>
  </si>
  <si>
    <t>VAN EEKELEN</t>
  </si>
  <si>
    <t xml:space="preserve">WILLEMSEN </t>
  </si>
  <si>
    <t>Lars</t>
  </si>
  <si>
    <t>Witse</t>
  </si>
  <si>
    <t>Tony</t>
  </si>
  <si>
    <t>JASPERS</t>
  </si>
  <si>
    <t>Theo</t>
  </si>
  <si>
    <t>FIFIELED</t>
  </si>
  <si>
    <t>Jordan</t>
  </si>
  <si>
    <t>PAELINCK</t>
  </si>
  <si>
    <t>Chris</t>
  </si>
  <si>
    <t>GEERTS</t>
  </si>
  <si>
    <t>EVERS</t>
  </si>
  <si>
    <t>Danny</t>
  </si>
  <si>
    <t>Christophe</t>
  </si>
  <si>
    <t>DE MOOR</t>
  </si>
  <si>
    <t>Eric</t>
  </si>
  <si>
    <t>Lorenz</t>
  </si>
  <si>
    <t>Robby</t>
  </si>
  <si>
    <t>DE KEULENAAR</t>
  </si>
  <si>
    <t>Remco</t>
  </si>
  <si>
    <t>VAN DE VELDE</t>
  </si>
  <si>
    <t>Reno</t>
  </si>
  <si>
    <t>DATUM :</t>
  </si>
  <si>
    <t>VAN HOOF</t>
  </si>
  <si>
    <t>SNELDERS</t>
  </si>
  <si>
    <t>Sept</t>
  </si>
  <si>
    <t xml:space="preserve"> </t>
  </si>
  <si>
    <t>BOGAERT</t>
  </si>
  <si>
    <t>Ward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</si>
  <si>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</si>
  <si>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</si>
  <si>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</si>
  <si>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</si>
  <si>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</si>
  <si>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</si>
  <si>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</si>
  <si>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</si>
  <si>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</si>
  <si>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</si>
  <si>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</si>
  <si>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</si>
  <si>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</si>
  <si>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</si>
  <si>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</si>
  <si>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</si>
  <si>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</si>
  <si>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</si>
  <si>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</si>
  <si>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</si>
  <si>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</si>
  <si>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</si>
  <si>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</si>
  <si>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</si>
  <si>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</si>
  <si>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</si>
  <si>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</si>
  <si>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</si>
  <si>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</si>
  <si>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</si>
  <si>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</si>
  <si>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</si>
  <si>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</si>
  <si>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</si>
  <si>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</si>
  <si>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</si>
  <si>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</si>
  <si>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</si>
  <si>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</si>
  <si>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</si>
  <si>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</si>
  <si>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</si>
  <si>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Domien</t>
  </si>
  <si>
    <t>VAN DEUN</t>
  </si>
  <si>
    <t>Xavier</t>
  </si>
  <si>
    <t>Ferre</t>
  </si>
  <si>
    <t>DE BUYSSCHER</t>
  </si>
  <si>
    <t>MEEKERS</t>
  </si>
  <si>
    <t>Afstand</t>
  </si>
  <si>
    <t>Vrijstuk</t>
  </si>
  <si>
    <t>:</t>
  </si>
  <si>
    <t>RENS</t>
  </si>
  <si>
    <t>Jay</t>
  </si>
  <si>
    <t>MEEUWSEN</t>
  </si>
  <si>
    <t>Thomas</t>
  </si>
  <si>
    <t>Mathias</t>
  </si>
  <si>
    <t>Tim</t>
  </si>
  <si>
    <t>ANTONISSEN</t>
  </si>
  <si>
    <t>Dany</t>
  </si>
  <si>
    <t>MICHIELS</t>
  </si>
  <si>
    <t>FRANKEN</t>
  </si>
  <si>
    <t>ROOIJMANS</t>
  </si>
  <si>
    <t>VAN NEUTEN</t>
  </si>
  <si>
    <t>Pol</t>
  </si>
  <si>
    <t>Okto</t>
  </si>
  <si>
    <t>GORIS</t>
  </si>
  <si>
    <t>Edwin</t>
  </si>
  <si>
    <t>Gem</t>
  </si>
  <si>
    <t>Vrij stuk</t>
  </si>
  <si>
    <t>REGEMORTEL</t>
  </si>
  <si>
    <t>FRED</t>
  </si>
  <si>
    <t>Jens</t>
  </si>
  <si>
    <t>William</t>
  </si>
  <si>
    <t>Francois</t>
  </si>
  <si>
    <t>VAN DER ZANDER</t>
  </si>
  <si>
    <t>witse</t>
  </si>
  <si>
    <t>Van EEKELEN</t>
  </si>
  <si>
    <t>April</t>
  </si>
  <si>
    <t>Apr</t>
  </si>
  <si>
    <t>ROBIJN</t>
  </si>
  <si>
    <t>David van der Poel</t>
  </si>
  <si>
    <t>Mathieu van der Poel</t>
  </si>
  <si>
    <t>Ronny westerlinck</t>
  </si>
  <si>
    <t>Kurt smolders</t>
  </si>
  <si>
    <t>Dirk van Reusel</t>
  </si>
  <si>
    <t>MEEKES</t>
  </si>
  <si>
    <t>VAN DE SANDE</t>
  </si>
  <si>
    <t>Tom</t>
  </si>
  <si>
    <t>THEUNS</t>
  </si>
  <si>
    <t>Philip</t>
  </si>
  <si>
    <t>VANDERSANDE</t>
  </si>
  <si>
    <t>WITJES</t>
  </si>
  <si>
    <t>Vreeke</t>
  </si>
  <si>
    <t>Van Put</t>
  </si>
  <si>
    <t>Mick</t>
  </si>
  <si>
    <t>DHAEYERE</t>
  </si>
  <si>
    <t>Gregory</t>
  </si>
  <si>
    <t>CORRYNEN</t>
  </si>
  <si>
    <t>Mathieu</t>
  </si>
  <si>
    <t>COUSSEMENT</t>
  </si>
  <si>
    <t>Glenn</t>
  </si>
  <si>
    <t>Mrt</t>
  </si>
  <si>
    <t>Feb</t>
  </si>
  <si>
    <t>Column102</t>
  </si>
  <si>
    <t>STAPPERS</t>
  </si>
  <si>
    <t>Robin</t>
  </si>
  <si>
    <t>HENDRICKS</t>
  </si>
  <si>
    <t>HENDRIKS</t>
  </si>
  <si>
    <t>Gergory</t>
  </si>
  <si>
    <t>Adri van der Poel</t>
  </si>
  <si>
    <t>Koen</t>
  </si>
  <si>
    <t>Rob v Broekhoven</t>
  </si>
  <si>
    <t>Tom Goveart</t>
  </si>
  <si>
    <t>Carin</t>
  </si>
  <si>
    <t>de klok</t>
  </si>
  <si>
    <t>DE RIJK</t>
  </si>
  <si>
    <t>Siem</t>
  </si>
  <si>
    <t>Okt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</si>
</sst>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i/>
      <u/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</font>
    <font>
      <b/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FF990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6" xfId="0" applyFont="1" applyBorder="1"/>
    <xf numFmtId="0" fontId="3" fillId="2" borderId="0" xfId="0" applyFont="1" applyFill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5" xfId="0" applyFont="1" applyBorder="1"/>
    <xf numFmtId="1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1" fontId="0" fillId="0" borderId="10" xfId="0" applyNumberFormat="1" applyBorder="1"/>
    <xf numFmtId="0" fontId="0" fillId="0" borderId="0" xfId="0" applyBorder="1"/>
    <xf numFmtId="0" fontId="4" fillId="0" borderId="1" xfId="0" applyFont="1" applyBorder="1"/>
    <xf numFmtId="0" fontId="2" fillId="0" borderId="4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1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/>
    <xf numFmtId="0" fontId="1" fillId="0" borderId="1" xfId="0" applyFont="1" applyBorder="1"/>
    <xf numFmtId="1" fontId="1" fillId="0" borderId="1" xfId="0" applyNumberFormat="1" applyFont="1" applyBorder="1"/>
    <xf numFmtId="1" fontId="1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0" fillId="0" borderId="13" xfId="0" applyBorder="1"/>
    <xf numFmtId="0" fontId="2" fillId="0" borderId="13" xfId="0" applyFont="1" applyBorder="1"/>
    <xf numFmtId="0" fontId="7" fillId="0" borderId="1" xfId="0" applyFont="1" applyBorder="1"/>
    <xf numFmtId="0" fontId="8" fillId="0" borderId="1" xfId="0" applyFont="1" applyBorder="1"/>
    <xf numFmtId="0" fontId="0" fillId="7" borderId="1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5" xfId="0" applyFont="1" applyBorder="1"/>
    <xf numFmtId="0" fontId="8" fillId="0" borderId="5" xfId="0" applyFont="1" applyBorder="1"/>
    <xf numFmtId="0" fontId="9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1" xfId="0" applyFont="1" applyBorder="1" applyAlignment="1"/>
    <xf numFmtId="0" fontId="2" fillId="0" borderId="1" xfId="0" applyFont="1" applyBorder="1" applyAlignment="1"/>
    <xf numFmtId="0" fontId="3" fillId="2" borderId="0" xfId="0" applyFont="1" applyFill="1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0" xfId="0" applyAlignment="1"/>
    <xf numFmtId="0" fontId="10" fillId="0" borderId="5" xfId="0" applyFont="1" applyBorder="1"/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2" borderId="0" xfId="0" applyFont="1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11" fillId="8" borderId="16" xfId="0" applyFont="1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2" fillId="0" borderId="0" xfId="0" applyFont="1"/>
    <xf numFmtId="0" fontId="13" fillId="0" borderId="1" xfId="0" applyFont="1" applyBorder="1"/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0" xfId="0" applyFont="1" applyBorder="1" applyAlignment="1"/>
    <xf numFmtId="0" fontId="12" fillId="0" borderId="0" xfId="0" applyFont="1" applyBorder="1"/>
    <xf numFmtId="0" fontId="14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2" fillId="0" borderId="3" xfId="0" applyFont="1" applyBorder="1"/>
    <xf numFmtId="0" fontId="12" fillId="0" borderId="0" xfId="0" applyFont="1" applyFill="1"/>
    <xf numFmtId="0" fontId="12" fillId="0" borderId="0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4" fillId="0" borderId="9" xfId="0" applyNumberFormat="1" applyFont="1" applyBorder="1"/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6" borderId="0" xfId="0" applyFont="1" applyFill="1"/>
    <xf numFmtId="0" fontId="14" fillId="0" borderId="0" xfId="0" applyFont="1"/>
    <xf numFmtId="1" fontId="14" fillId="0" borderId="14" xfId="0" applyNumberFormat="1" applyFont="1" applyBorder="1"/>
    <xf numFmtId="1" fontId="14" fillId="0" borderId="15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/>
    <xf numFmtId="1" fontId="2" fillId="0" borderId="9" xfId="0" applyNumberFormat="1" applyFont="1" applyBorder="1"/>
    <xf numFmtId="0" fontId="0" fillId="7" borderId="0" xfId="0" applyFill="1" applyBorder="1" applyAlignment="1">
      <alignment horizontal="right"/>
    </xf>
    <xf numFmtId="0" fontId="11" fillId="0" borderId="16" xfId="0" applyFont="1" applyBorder="1" applyAlignment="1">
      <alignment horizontal="right"/>
    </xf>
  </cellXfs>
  <cellStyles count="1">
    <cellStyle name="Normal" xfId="0" builtinId="0"/>
  </cellStyles>
  <dxfs count="72"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" formatCode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ck">
          <color auto="1"/>
        </left>
      </border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CCCC"/>
      <color rgb="FFFF99FF"/>
      <color rgb="FFFF9900"/>
      <color rgb="FF99CCFF"/>
      <color rgb="FFFFCC00"/>
      <color rgb="FFFF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AQ95" totalsRowShown="0" dataDxfId="71" tableBorderDxfId="70">
  <autoFilter ref="A5:AQ95" xr:uid="{00000000-0009-0000-0100-000003000000}"/>
  <sortState ref="A6:AQ95">
    <sortCondition ref="A6"/>
  </sortState>
  <tableColumns count="43">
    <tableColumn id="1" xr3:uid="{00000000-0010-0000-0000-000001000000}" name="Column1" dataDxfId="69"/>
    <tableColumn id="2" xr3:uid="{00000000-0010-0000-0000-000002000000}" name="Column2" dataDxfId="68"/>
    <tableColumn id="3" xr3:uid="{00000000-0010-0000-0000-000003000000}" name="Column3" dataDxfId="67">
      <calculatedColumnFormula>IF($D6="","",RANK($D6,$D$4:$D$102,0))</calculatedColumnFormula>
    </tableColumn>
    <tableColumn id="4" xr3:uid="{00000000-0010-0000-0000-000004000000}" name="Column4" dataDxfId="66"/>
    <tableColumn id="5" xr3:uid="{00000000-0010-0000-0000-000005000000}" name="Column5" dataDxfId="65"/>
    <tableColumn id="6" xr3:uid="{00000000-0010-0000-0000-000006000000}" name="Column6" dataDxfId="64"/>
    <tableColumn id="7" xr3:uid="{00000000-0010-0000-0000-000007000000}" name="Column7" dataDxfId="63"/>
    <tableColumn id="8" xr3:uid="{00000000-0010-0000-0000-000008000000}" name="Column8" dataDxfId="62"/>
    <tableColumn id="9" xr3:uid="{00000000-0010-0000-0000-000009000000}" name="Column9" dataDxfId="61"/>
    <tableColumn id="44" xr3:uid="{ED0A0A6F-EC07-469B-9A3F-688673C7B709}" name="Column10" dataDxfId="60"/>
    <tableColumn id="10" xr3:uid="{00000000-0010-0000-0000-00000A000000}" name="Column102" dataDxfId="59"/>
    <tableColumn id="11" xr3:uid="{00000000-0010-0000-0000-00000B000000}" name="Column11" dataDxfId="58"/>
    <tableColumn id="12" xr3:uid="{00000000-0010-0000-0000-00000C000000}" name="Column12" dataDxfId="57"/>
    <tableColumn id="13" xr3:uid="{00000000-0010-0000-0000-00000D000000}" name="Column13" dataDxfId="56"/>
    <tableColumn id="14" xr3:uid="{00000000-0010-0000-0000-00000E000000}" name="Column14" dataDxfId="55"/>
    <tableColumn id="15" xr3:uid="{00000000-0010-0000-0000-00000F000000}" name="Column15" dataDxfId="54"/>
    <tableColumn id="16" xr3:uid="{00000000-0010-0000-0000-000010000000}" name="Column16" dataDxfId="53"/>
    <tableColumn id="17" xr3:uid="{00000000-0010-0000-0000-000011000000}" name="Column17" dataDxfId="52"/>
    <tableColumn id="18" xr3:uid="{00000000-0010-0000-0000-000012000000}" name="Column18" dataDxfId="51"/>
    <tableColumn id="19" xr3:uid="{00000000-0010-0000-0000-000013000000}" name="Column19" dataDxfId="50"/>
    <tableColumn id="20" xr3:uid="{00000000-0010-0000-0000-000014000000}" name="Column20" dataDxfId="49"/>
    <tableColumn id="21" xr3:uid="{00000000-0010-0000-0000-000015000000}" name="Column21" dataDxfId="48"/>
    <tableColumn id="22" xr3:uid="{00000000-0010-0000-0000-000016000000}" name="Column22" dataDxfId="47"/>
    <tableColumn id="23" xr3:uid="{00000000-0010-0000-0000-000017000000}" name="Column23" dataDxfId="46"/>
    <tableColumn id="24" xr3:uid="{00000000-0010-0000-0000-000018000000}" name="Column24" dataDxfId="45"/>
    <tableColumn id="25" xr3:uid="{00000000-0010-0000-0000-000019000000}" name="Column25" dataDxfId="44"/>
    <tableColumn id="26" xr3:uid="{00000000-0010-0000-0000-00001A000000}" name="Column26" dataDxfId="43"/>
    <tableColumn id="27" xr3:uid="{00000000-0010-0000-0000-00001B000000}" name="Column27" dataDxfId="42"/>
    <tableColumn id="28" xr3:uid="{00000000-0010-0000-0000-00001C000000}" name="Column28" dataDxfId="41"/>
    <tableColumn id="29" xr3:uid="{00000000-0010-0000-0000-00001D000000}" name="Column29" dataDxfId="40"/>
    <tableColumn id="30" xr3:uid="{00000000-0010-0000-0000-00001E000000}" name="Column30" dataDxfId="39"/>
    <tableColumn id="31" xr3:uid="{00000000-0010-0000-0000-00001F000000}" name="Column31" dataDxfId="38"/>
    <tableColumn id="32" xr3:uid="{00000000-0010-0000-0000-000020000000}" name="Column32" dataDxfId="37"/>
    <tableColumn id="33" xr3:uid="{00000000-0010-0000-0000-000021000000}" name="Column33" dataDxfId="36"/>
    <tableColumn id="34" xr3:uid="{00000000-0010-0000-0000-000022000000}" name="Column34" dataDxfId="35"/>
    <tableColumn id="35" xr3:uid="{00000000-0010-0000-0000-000023000000}" name="Column35" dataDxfId="34"/>
    <tableColumn id="36" xr3:uid="{00000000-0010-0000-0000-000024000000}" name="Column36" dataDxfId="33"/>
    <tableColumn id="37" xr3:uid="{00000000-0010-0000-0000-000025000000}" name="Column37" dataDxfId="32"/>
    <tableColumn id="38" xr3:uid="{00000000-0010-0000-0000-000026000000}" name="Column38" dataDxfId="31"/>
    <tableColumn id="39" xr3:uid="{00000000-0010-0000-0000-000027000000}" name="Column39" dataDxfId="30"/>
    <tableColumn id="40" xr3:uid="{00000000-0010-0000-0000-000028000000}" name="Column40" dataDxfId="29"/>
    <tableColumn id="41" xr3:uid="{00000000-0010-0000-0000-000029000000}" name="Column41" dataDxfId="28"/>
    <tableColumn id="42" xr3:uid="{00000000-0010-0000-0000-00002A000000}" name="Column42" dataDxfId="27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C59" totalsRowShown="0" headerRowBorderDxfId="26" tableBorderDxfId="25">
  <autoFilter ref="A3:C59" xr:uid="{00000000-0009-0000-0100-000002000000}"/>
  <sortState ref="A4:C58">
    <sortCondition ref="A58"/>
  </sortState>
  <tableColumns count="3">
    <tableColumn id="1" xr3:uid="{00000000-0010-0000-0100-000001000000}" name="Column1"/>
    <tableColumn id="2" xr3:uid="{00000000-0010-0000-0100-000002000000}" name="Column2"/>
    <tableColumn id="3" xr3:uid="{00000000-0010-0000-0100-000003000000}" name="Column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110"/>
  <sheetViews>
    <sheetView tabSelected="1" workbookViewId="0">
      <pane xSplit="1" topLeftCell="Z1" activePane="topRight" state="frozen"/>
      <selection pane="topRight" activeCell="AK94" sqref="AK94"/>
    </sheetView>
  </sheetViews>
  <sheetFormatPr defaultRowHeight="12.75" x14ac:dyDescent="0.2"/>
  <cols>
    <col min="1" max="1" width="19.140625" customWidth="1"/>
    <col min="2" max="3" width="11.140625" customWidth="1"/>
    <col min="4" max="4" width="10.42578125" customWidth="1"/>
    <col min="5" max="5" width="7.28515625" style="47" customWidth="1"/>
    <col min="6" max="6" width="7.28515625" style="56" customWidth="1"/>
    <col min="7" max="9" width="7.28515625" customWidth="1"/>
    <col min="10" max="10" width="7.28515625" style="56" customWidth="1"/>
    <col min="11" max="24" width="7.28515625" customWidth="1"/>
    <col min="25" max="25" width="7.28515625" style="47" customWidth="1"/>
    <col min="26" max="28" width="7.28515625" customWidth="1"/>
    <col min="29" max="29" width="7.28515625" style="47" customWidth="1"/>
    <col min="30" max="33" width="7.28515625" customWidth="1"/>
    <col min="34" max="34" width="7.28515625" style="47" customWidth="1"/>
    <col min="35" max="43" width="7.28515625" customWidth="1"/>
  </cols>
  <sheetData>
    <row r="1" spans="1:100" x14ac:dyDescent="0.2">
      <c r="E1" s="41" t="s">
        <v>259</v>
      </c>
      <c r="F1" s="51" t="s">
        <v>258</v>
      </c>
      <c r="G1" s="1"/>
      <c r="H1" s="1"/>
      <c r="I1" s="1"/>
      <c r="J1" s="51" t="s">
        <v>235</v>
      </c>
      <c r="K1" s="1" t="s">
        <v>235</v>
      </c>
      <c r="L1" s="1" t="s">
        <v>154</v>
      </c>
      <c r="M1" s="1"/>
      <c r="N1" s="1"/>
      <c r="O1" s="1"/>
      <c r="Q1" s="1" t="s">
        <v>0</v>
      </c>
      <c r="R1" s="1"/>
      <c r="S1" s="1"/>
      <c r="T1" s="1"/>
      <c r="U1" s="1"/>
      <c r="V1" s="1" t="s">
        <v>1</v>
      </c>
      <c r="W1" s="1"/>
      <c r="X1" s="1"/>
      <c r="Y1" s="41"/>
      <c r="Z1" s="1" t="s">
        <v>2</v>
      </c>
      <c r="AA1" s="1"/>
      <c r="AB1" s="1"/>
      <c r="AC1" s="41"/>
      <c r="AD1" s="1"/>
      <c r="AE1" s="1" t="s">
        <v>112</v>
      </c>
      <c r="AF1" s="1"/>
      <c r="AG1" s="1"/>
      <c r="AH1" s="41"/>
      <c r="AI1" s="1" t="s">
        <v>153</v>
      </c>
      <c r="AJ1" s="1"/>
      <c r="AK1" s="1"/>
      <c r="AL1" s="1"/>
      <c r="AM1" s="1" t="s">
        <v>154</v>
      </c>
      <c r="AN1" s="1" t="s">
        <v>274</v>
      </c>
      <c r="AO1" s="1"/>
      <c r="AP1" s="1" t="s">
        <v>154</v>
      </c>
      <c r="AQ1" s="1"/>
      <c r="AR1" s="1"/>
      <c r="AS1" s="1"/>
      <c r="AT1" s="1"/>
      <c r="AU1" s="1"/>
      <c r="AV1" s="1"/>
      <c r="AW1" s="1"/>
      <c r="AX1" s="1"/>
      <c r="AY1" s="1"/>
    </row>
    <row r="2" spans="1:100" x14ac:dyDescent="0.2">
      <c r="C2" s="2" t="s">
        <v>4</v>
      </c>
      <c r="D2" s="2" t="s">
        <v>5</v>
      </c>
      <c r="E2" s="42">
        <v>25</v>
      </c>
      <c r="F2" s="52">
        <v>4</v>
      </c>
      <c r="G2" s="4">
        <v>11</v>
      </c>
      <c r="H2" s="4">
        <v>18</v>
      </c>
      <c r="I2" s="4">
        <v>25</v>
      </c>
      <c r="J2" s="52">
        <v>1</v>
      </c>
      <c r="K2" s="4">
        <v>2</v>
      </c>
      <c r="L2" s="4">
        <v>8</v>
      </c>
      <c r="M2" s="4">
        <v>15</v>
      </c>
      <c r="N2" s="4">
        <v>22</v>
      </c>
      <c r="O2" s="4">
        <v>24</v>
      </c>
      <c r="P2" s="4">
        <v>30</v>
      </c>
      <c r="Q2" s="4">
        <v>5</v>
      </c>
      <c r="R2" s="4">
        <v>10</v>
      </c>
      <c r="S2" s="4">
        <v>13</v>
      </c>
      <c r="T2" s="4">
        <v>21</v>
      </c>
      <c r="U2" s="4">
        <v>27</v>
      </c>
      <c r="V2" s="4">
        <v>3</v>
      </c>
      <c r="W2" s="4">
        <v>10</v>
      </c>
      <c r="X2" s="4">
        <v>17</v>
      </c>
      <c r="Y2" s="42">
        <v>25</v>
      </c>
      <c r="Z2" s="4">
        <v>1</v>
      </c>
      <c r="AA2" s="4">
        <v>8</v>
      </c>
      <c r="AB2" s="4">
        <v>15</v>
      </c>
      <c r="AC2" s="42">
        <v>22</v>
      </c>
      <c r="AD2" s="4">
        <v>29</v>
      </c>
      <c r="AE2" s="4">
        <v>5</v>
      </c>
      <c r="AF2" s="4">
        <v>12</v>
      </c>
      <c r="AG2" s="4">
        <v>20</v>
      </c>
      <c r="AH2" s="42">
        <v>26</v>
      </c>
      <c r="AI2" s="4">
        <v>2</v>
      </c>
      <c r="AJ2" s="4">
        <v>9</v>
      </c>
      <c r="AK2" s="4">
        <v>16</v>
      </c>
      <c r="AL2" s="4">
        <v>23</v>
      </c>
      <c r="AM2" s="4">
        <v>30</v>
      </c>
      <c r="AN2" s="4">
        <v>7</v>
      </c>
      <c r="AO2" s="4">
        <v>14</v>
      </c>
      <c r="AP2" s="4">
        <v>21</v>
      </c>
      <c r="AQ2" s="4">
        <v>28</v>
      </c>
      <c r="AR2" s="3"/>
      <c r="AS2" s="3"/>
      <c r="AT2" s="3"/>
      <c r="AU2" s="3"/>
      <c r="AV2" s="3"/>
      <c r="AW2" s="3"/>
      <c r="AX2" s="3"/>
      <c r="AY2" s="3"/>
    </row>
    <row r="3" spans="1:100" x14ac:dyDescent="0.2">
      <c r="A3" s="5" t="s">
        <v>6</v>
      </c>
      <c r="C3" s="6">
        <v>2016</v>
      </c>
      <c r="D3" s="6"/>
      <c r="E3" s="43">
        <v>80</v>
      </c>
      <c r="F3" s="53">
        <v>80</v>
      </c>
      <c r="G3" s="7">
        <v>80</v>
      </c>
      <c r="H3" s="7">
        <v>85</v>
      </c>
      <c r="I3" s="7">
        <v>90</v>
      </c>
      <c r="J3" s="53">
        <v>100</v>
      </c>
      <c r="K3" s="7">
        <v>90</v>
      </c>
      <c r="L3" s="7">
        <v>100</v>
      </c>
      <c r="M3" s="7">
        <v>132</v>
      </c>
      <c r="N3" s="7">
        <v>110</v>
      </c>
      <c r="O3" s="7">
        <v>100</v>
      </c>
      <c r="P3" s="7">
        <v>99</v>
      </c>
      <c r="Q3" s="7">
        <v>120</v>
      </c>
      <c r="R3" s="7">
        <v>100</v>
      </c>
      <c r="S3" s="7">
        <v>100</v>
      </c>
      <c r="T3" s="7">
        <v>100</v>
      </c>
      <c r="U3" s="7">
        <v>175</v>
      </c>
      <c r="V3" s="7">
        <v>101</v>
      </c>
      <c r="W3" s="7">
        <v>120</v>
      </c>
      <c r="X3" s="7">
        <v>95</v>
      </c>
      <c r="Y3" s="43">
        <v>95</v>
      </c>
      <c r="Z3" s="7">
        <v>96</v>
      </c>
      <c r="AA3" s="7">
        <v>170</v>
      </c>
      <c r="AB3" s="7">
        <v>99</v>
      </c>
      <c r="AC3" s="43">
        <v>101</v>
      </c>
      <c r="AD3" s="7">
        <v>100</v>
      </c>
      <c r="AE3" s="7">
        <v>95</v>
      </c>
      <c r="AF3" s="7">
        <v>100</v>
      </c>
      <c r="AG3" s="7">
        <v>140</v>
      </c>
      <c r="AH3" s="43">
        <v>95</v>
      </c>
      <c r="AI3" s="7">
        <v>100</v>
      </c>
      <c r="AJ3" s="7">
        <v>88</v>
      </c>
      <c r="AK3" s="7">
        <v>89</v>
      </c>
      <c r="AL3" s="7">
        <v>105</v>
      </c>
      <c r="AM3" s="7">
        <v>90</v>
      </c>
      <c r="AN3" s="7">
        <v>90</v>
      </c>
      <c r="AO3" s="7">
        <v>82</v>
      </c>
      <c r="AP3" s="7">
        <v>93</v>
      </c>
      <c r="AQ3" s="7">
        <v>74</v>
      </c>
      <c r="AR3" s="7"/>
      <c r="AS3" s="7"/>
      <c r="AT3" s="7"/>
      <c r="AU3" s="7"/>
      <c r="AV3" s="7"/>
      <c r="AW3" s="7"/>
      <c r="AX3" s="7"/>
      <c r="AY3" s="7"/>
    </row>
    <row r="4" spans="1:100" x14ac:dyDescent="0.2">
      <c r="A4" s="8"/>
      <c r="B4" s="9"/>
      <c r="C4" s="10"/>
      <c r="D4" s="11"/>
      <c r="E4" s="44"/>
      <c r="F4" s="54"/>
      <c r="G4" s="12"/>
      <c r="H4" s="12"/>
      <c r="I4" s="12" t="s">
        <v>118</v>
      </c>
      <c r="J4" s="54" t="s">
        <v>154</v>
      </c>
      <c r="K4" s="12" t="s">
        <v>154</v>
      </c>
      <c r="L4" s="12" t="s">
        <v>154</v>
      </c>
      <c r="M4" s="12" t="s">
        <v>154</v>
      </c>
      <c r="N4" s="12"/>
      <c r="O4" s="12"/>
      <c r="P4" s="12"/>
      <c r="Q4" s="34" t="s">
        <v>7</v>
      </c>
      <c r="S4" s="58" t="s">
        <v>154</v>
      </c>
      <c r="T4" s="12"/>
      <c r="U4" s="12"/>
      <c r="V4" s="12" t="s">
        <v>154</v>
      </c>
      <c r="X4" s="12"/>
      <c r="Y4" s="44"/>
      <c r="Z4" s="58" t="s">
        <v>154</v>
      </c>
      <c r="AB4" s="12"/>
      <c r="AC4" s="44"/>
      <c r="AD4" s="12"/>
      <c r="AE4" s="12"/>
      <c r="AF4" s="12"/>
      <c r="AG4" s="59" t="s">
        <v>7</v>
      </c>
      <c r="AH4" s="44"/>
      <c r="AI4" s="12" t="s">
        <v>117</v>
      </c>
      <c r="AJ4" s="12"/>
      <c r="AK4" s="12" t="s">
        <v>271</v>
      </c>
      <c r="AL4" s="12" t="s">
        <v>154</v>
      </c>
      <c r="AM4" s="12"/>
      <c r="AN4" s="12"/>
      <c r="AO4" s="12"/>
      <c r="AP4" s="12"/>
      <c r="AQ4" s="34" t="s">
        <v>119</v>
      </c>
      <c r="AR4" s="12"/>
      <c r="AS4" s="12"/>
      <c r="AT4" s="12"/>
      <c r="AU4" s="12"/>
      <c r="AV4" s="12"/>
      <c r="AW4" s="12"/>
      <c r="AX4" s="12"/>
      <c r="AY4" s="12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 hidden="1" x14ac:dyDescent="0.2">
      <c r="A5" s="14" t="s">
        <v>157</v>
      </c>
      <c r="B5" s="14" t="s">
        <v>158</v>
      </c>
      <c r="C5" s="10" t="s">
        <v>159</v>
      </c>
      <c r="D5" s="15" t="s">
        <v>160</v>
      </c>
      <c r="E5" s="45" t="s">
        <v>161</v>
      </c>
      <c r="F5" s="35" t="s">
        <v>162</v>
      </c>
      <c r="G5" s="16" t="s">
        <v>163</v>
      </c>
      <c r="H5" s="16" t="s">
        <v>164</v>
      </c>
      <c r="I5" s="16" t="s">
        <v>165</v>
      </c>
      <c r="J5" s="92" t="s">
        <v>166</v>
      </c>
      <c r="K5" s="16" t="s">
        <v>260</v>
      </c>
      <c r="L5" s="16" t="s">
        <v>167</v>
      </c>
      <c r="M5" s="16" t="s">
        <v>168</v>
      </c>
      <c r="N5" s="16" t="s">
        <v>169</v>
      </c>
      <c r="O5" s="16" t="s">
        <v>170</v>
      </c>
      <c r="P5" s="16" t="s">
        <v>171</v>
      </c>
      <c r="Q5" s="16" t="s">
        <v>172</v>
      </c>
      <c r="R5" s="16" t="s">
        <v>173</v>
      </c>
      <c r="S5" s="16" t="s">
        <v>174</v>
      </c>
      <c r="T5" s="16" t="s">
        <v>175</v>
      </c>
      <c r="U5" s="16" t="s">
        <v>176</v>
      </c>
      <c r="V5" s="16" t="s">
        <v>177</v>
      </c>
      <c r="W5" s="16" t="s">
        <v>178</v>
      </c>
      <c r="X5" s="16" t="s">
        <v>179</v>
      </c>
      <c r="Y5" s="45" t="s">
        <v>180</v>
      </c>
      <c r="Z5" s="16" t="s">
        <v>181</v>
      </c>
      <c r="AA5" s="16" t="s">
        <v>182</v>
      </c>
      <c r="AB5" s="16" t="s">
        <v>183</v>
      </c>
      <c r="AC5" s="45" t="s">
        <v>184</v>
      </c>
      <c r="AD5" s="16" t="s">
        <v>185</v>
      </c>
      <c r="AE5" s="16" t="s">
        <v>186</v>
      </c>
      <c r="AF5" s="16" t="s">
        <v>187</v>
      </c>
      <c r="AG5" s="16" t="s">
        <v>188</v>
      </c>
      <c r="AH5" s="45" t="s">
        <v>189</v>
      </c>
      <c r="AI5" s="16" t="s">
        <v>190</v>
      </c>
      <c r="AJ5" s="16" t="s">
        <v>191</v>
      </c>
      <c r="AK5" s="16" t="s">
        <v>192</v>
      </c>
      <c r="AL5" s="16" t="s">
        <v>193</v>
      </c>
      <c r="AM5" s="16" t="s">
        <v>194</v>
      </c>
      <c r="AN5" s="16" t="s">
        <v>195</v>
      </c>
      <c r="AO5" s="16" t="s">
        <v>196</v>
      </c>
      <c r="AP5" s="16" t="s">
        <v>197</v>
      </c>
      <c r="AQ5" s="16" t="s">
        <v>198</v>
      </c>
      <c r="AR5" s="22"/>
      <c r="AS5" s="22"/>
      <c r="AT5" s="22"/>
      <c r="AU5" s="22"/>
      <c r="AV5" s="22"/>
      <c r="AW5" s="22"/>
      <c r="AX5" s="22"/>
      <c r="AY5" s="22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 hidden="1" x14ac:dyDescent="0.2">
      <c r="A6" s="14" t="s">
        <v>214</v>
      </c>
      <c r="B6" s="14" t="s">
        <v>212</v>
      </c>
      <c r="C6" s="10">
        <f>IF($D6="","",RANK($D6,$D$4:$D$95,0))</f>
        <v>47</v>
      </c>
      <c r="D6" s="15">
        <f t="shared" ref="D6:D37" si="0">SUM(E6:AQ6)</f>
        <v>0</v>
      </c>
      <c r="E6" s="45"/>
      <c r="F6" s="35"/>
      <c r="G6" s="22"/>
      <c r="H6" s="22"/>
      <c r="I6" s="22"/>
      <c r="J6" s="92"/>
      <c r="K6" s="22"/>
      <c r="L6" s="22"/>
      <c r="M6" s="45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45"/>
      <c r="Z6" s="22"/>
      <c r="AA6" s="22"/>
      <c r="AB6" s="35"/>
      <c r="AC6" s="45"/>
      <c r="AD6" s="22"/>
      <c r="AE6" s="22"/>
      <c r="AF6" s="39"/>
      <c r="AG6" s="22"/>
      <c r="AH6" s="45"/>
      <c r="AI6" s="22"/>
      <c r="AJ6" s="9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idden="1" x14ac:dyDescent="0.2">
      <c r="A7" s="14" t="str">
        <f>'Namen deelnemers'!A4</f>
        <v>BEYERS</v>
      </c>
      <c r="B7" s="14" t="str">
        <f>'Namen deelnemers'!B4</f>
        <v>Gert</v>
      </c>
      <c r="C7" s="10">
        <f>IF($D7="","",RANK($D7,$D$4:$D$84,0))</f>
        <v>37</v>
      </c>
      <c r="D7" s="15">
        <f t="shared" si="0"/>
        <v>0</v>
      </c>
      <c r="E7" s="45"/>
      <c r="F7" s="35"/>
      <c r="G7" s="35"/>
      <c r="H7" s="35"/>
      <c r="I7" s="35"/>
      <c r="J7" s="92"/>
      <c r="K7" s="35"/>
      <c r="L7" s="35"/>
      <c r="M7" s="4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45"/>
      <c r="Z7" s="35"/>
      <c r="AA7" s="35"/>
      <c r="AB7" s="35"/>
      <c r="AC7" s="45"/>
      <c r="AD7" s="35"/>
      <c r="AE7" s="35"/>
      <c r="AF7" s="35"/>
      <c r="AG7" s="35"/>
      <c r="AH7" s="45"/>
      <c r="AI7" s="35"/>
      <c r="AJ7" s="92"/>
      <c r="AK7" s="35"/>
      <c r="AL7" s="35"/>
      <c r="AM7" s="35"/>
      <c r="AN7" s="35"/>
      <c r="AO7" s="35"/>
      <c r="AP7" s="35"/>
      <c r="AQ7" s="35"/>
      <c r="AR7" s="22"/>
      <c r="AS7" s="22"/>
      <c r="AT7" s="22"/>
      <c r="AU7" s="22"/>
      <c r="AV7" s="22"/>
      <c r="AW7" s="22"/>
      <c r="AX7" s="22"/>
      <c r="AY7" s="22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idden="1" x14ac:dyDescent="0.2">
      <c r="A8" s="14" t="str">
        <f>'Namen deelnemers'!A5</f>
        <v>BOGAERTS</v>
      </c>
      <c r="B8" s="14" t="str">
        <f>'Namen deelnemers'!B5</f>
        <v>Bonifacius</v>
      </c>
      <c r="C8" s="10">
        <f>IF($D8="","",RANK($D8,$D$4:$D$84,0))</f>
        <v>37</v>
      </c>
      <c r="D8" s="15">
        <f t="shared" si="0"/>
        <v>0</v>
      </c>
      <c r="E8" s="45"/>
      <c r="F8" s="35"/>
      <c r="G8" s="35"/>
      <c r="H8" s="35"/>
      <c r="I8" s="35"/>
      <c r="J8" s="92"/>
      <c r="K8" s="35"/>
      <c r="L8" s="35"/>
      <c r="M8" s="45"/>
      <c r="N8" s="35"/>
      <c r="O8" s="35"/>
      <c r="P8" s="35"/>
      <c r="Q8" s="35"/>
      <c r="R8" s="35"/>
      <c r="S8" s="12"/>
      <c r="T8" s="35"/>
      <c r="U8" s="35"/>
      <c r="V8" s="35"/>
      <c r="W8" s="35"/>
      <c r="X8" s="35"/>
      <c r="Y8" s="45"/>
      <c r="Z8" s="35"/>
      <c r="AA8" s="35"/>
      <c r="AB8" s="35"/>
      <c r="AC8" s="45"/>
      <c r="AD8" s="35"/>
      <c r="AE8" s="35"/>
      <c r="AF8" s="35"/>
      <c r="AG8" s="35"/>
      <c r="AH8" s="45"/>
      <c r="AI8" s="35"/>
      <c r="AJ8" s="92"/>
      <c r="AK8" s="35"/>
      <c r="AL8" s="35"/>
      <c r="AM8" s="35"/>
      <c r="AN8" s="35"/>
      <c r="AO8" s="35"/>
      <c r="AP8" s="35"/>
      <c r="AQ8" s="35"/>
      <c r="AR8" s="22"/>
      <c r="AS8" s="22"/>
      <c r="AT8" s="22"/>
      <c r="AU8" s="22"/>
      <c r="AV8" s="22"/>
      <c r="AW8" s="22"/>
      <c r="AX8" s="22"/>
      <c r="AY8" s="22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</row>
    <row r="9" spans="1:100" hidden="1" x14ac:dyDescent="0.2">
      <c r="A9" s="14" t="str">
        <f>'Namen deelnemers'!A3</f>
        <v>BEREK</v>
      </c>
      <c r="B9" s="14" t="str">
        <f>'Namen deelnemers'!B3</f>
        <v>Andy</v>
      </c>
      <c r="C9" s="10">
        <f>IF($D9="","",RANK($D9,$D$4:$D$95,0))</f>
        <v>47</v>
      </c>
      <c r="D9" s="15">
        <f t="shared" si="0"/>
        <v>0</v>
      </c>
      <c r="E9" s="45"/>
      <c r="F9" s="35"/>
      <c r="G9" s="35"/>
      <c r="H9" s="35"/>
      <c r="I9" s="35"/>
      <c r="J9" s="92"/>
      <c r="K9" s="35"/>
      <c r="L9" s="35"/>
      <c r="M9" s="45"/>
      <c r="N9" s="35"/>
      <c r="O9" s="35"/>
      <c r="P9" s="35"/>
      <c r="Q9" s="35"/>
      <c r="R9" s="13"/>
      <c r="S9" s="35"/>
      <c r="T9" s="35"/>
      <c r="U9" s="35"/>
      <c r="V9" s="35"/>
      <c r="W9" s="35"/>
      <c r="X9" s="35"/>
      <c r="Y9" s="45"/>
      <c r="Z9" s="35"/>
      <c r="AA9" s="35"/>
      <c r="AB9" s="35"/>
      <c r="AC9" s="45"/>
      <c r="AD9" s="35"/>
      <c r="AE9" s="35"/>
      <c r="AF9" s="35"/>
      <c r="AG9" s="35"/>
      <c r="AH9" s="45"/>
      <c r="AI9" s="35"/>
      <c r="AJ9" s="92"/>
      <c r="AK9" s="92"/>
      <c r="AL9" s="35"/>
      <c r="AM9" s="35"/>
      <c r="AN9" s="35"/>
      <c r="AO9" s="35"/>
      <c r="AP9" s="35"/>
      <c r="AQ9" s="35"/>
      <c r="AR9" s="22"/>
      <c r="AS9" s="22"/>
      <c r="AT9" s="22"/>
      <c r="AU9" s="22"/>
      <c r="AV9" s="22"/>
      <c r="AW9" s="22"/>
      <c r="AX9" s="22"/>
      <c r="AY9" s="22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x14ac:dyDescent="0.2">
      <c r="A10" s="14" t="str">
        <f>'Namen deelnemers'!A6</f>
        <v>BOGAERT</v>
      </c>
      <c r="B10" s="14" t="str">
        <f>'Namen deelnemers'!B6</f>
        <v>Ward</v>
      </c>
      <c r="C10" s="10">
        <f>IF($D10="","",RANK($D10,$D$4:$D$95,0))</f>
        <v>23</v>
      </c>
      <c r="D10" s="15">
        <f t="shared" si="0"/>
        <v>983</v>
      </c>
      <c r="E10" s="45">
        <v>90</v>
      </c>
      <c r="F10" s="35"/>
      <c r="G10" s="35"/>
      <c r="H10" s="35"/>
      <c r="I10" s="35"/>
      <c r="J10" s="92"/>
      <c r="K10" s="35"/>
      <c r="L10" s="35" t="s">
        <v>154</v>
      </c>
      <c r="M10" s="45"/>
      <c r="N10" s="35"/>
      <c r="O10" s="35"/>
      <c r="P10" s="35"/>
      <c r="Q10" s="35">
        <v>125</v>
      </c>
      <c r="R10" s="35">
        <v>95</v>
      </c>
      <c r="S10" s="35">
        <v>100</v>
      </c>
      <c r="T10" s="35">
        <v>98</v>
      </c>
      <c r="U10" s="35"/>
      <c r="V10" s="35"/>
      <c r="W10" s="13"/>
      <c r="X10" s="35"/>
      <c r="Y10" s="45">
        <v>96</v>
      </c>
      <c r="Z10" s="35"/>
      <c r="AA10" s="35"/>
      <c r="AB10" s="35"/>
      <c r="AC10" s="45">
        <v>101</v>
      </c>
      <c r="AD10" s="35"/>
      <c r="AE10" s="35"/>
      <c r="AF10" s="35"/>
      <c r="AG10" s="35"/>
      <c r="AH10" s="45"/>
      <c r="AI10" s="92">
        <v>100</v>
      </c>
      <c r="AJ10" s="92">
        <v>88</v>
      </c>
      <c r="AK10" s="92"/>
      <c r="AL10" s="35"/>
      <c r="AM10" s="35"/>
      <c r="AN10" s="35">
        <v>90</v>
      </c>
      <c r="AO10" s="35"/>
      <c r="AP10" s="35"/>
      <c r="AQ10" s="35" t="s">
        <v>154</v>
      </c>
      <c r="AR10" s="22"/>
      <c r="AS10" s="22"/>
      <c r="AT10" s="22"/>
      <c r="AU10" s="22"/>
      <c r="AV10" s="22"/>
      <c r="AW10" s="22"/>
      <c r="AX10" s="22"/>
      <c r="AY10" s="22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idden="1" x14ac:dyDescent="0.2">
      <c r="A11" s="14" t="str">
        <f>'Namen deelnemers'!A8</f>
        <v>CLEIREN</v>
      </c>
      <c r="B11" s="14" t="str">
        <f>'Namen deelnemers'!B8</f>
        <v>Bart</v>
      </c>
      <c r="C11" s="10">
        <f>IF($D11="","",RANK($D11,$D$4:$D$84,0))</f>
        <v>37</v>
      </c>
      <c r="D11" s="15">
        <f t="shared" si="0"/>
        <v>0</v>
      </c>
      <c r="E11" s="45"/>
      <c r="F11" s="35"/>
      <c r="G11" s="35"/>
      <c r="H11" s="35"/>
      <c r="I11" s="35"/>
      <c r="J11" s="92"/>
      <c r="K11" s="35"/>
      <c r="L11" s="35"/>
      <c r="M11" s="4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45"/>
      <c r="Z11" s="35"/>
      <c r="AA11" s="35"/>
      <c r="AB11" s="35"/>
      <c r="AC11" s="45"/>
      <c r="AD11" s="35"/>
      <c r="AE11" s="35"/>
      <c r="AF11" s="35"/>
      <c r="AG11" s="35"/>
      <c r="AH11" s="45"/>
      <c r="AI11" s="35"/>
      <c r="AJ11" s="92"/>
      <c r="AK11" s="92"/>
      <c r="AL11" s="35"/>
      <c r="AM11" s="35"/>
      <c r="AN11" s="35"/>
      <c r="AO11" s="35"/>
      <c r="AP11" s="35"/>
      <c r="AQ11" s="35"/>
      <c r="AR11" s="22"/>
      <c r="AS11" s="22"/>
      <c r="AT11" s="22"/>
      <c r="AU11" s="22"/>
      <c r="AV11" s="22"/>
      <c r="AW11" s="22"/>
      <c r="AX11" s="22"/>
      <c r="AY11" s="22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idden="1" x14ac:dyDescent="0.2">
      <c r="A12" s="14" t="str">
        <f>'Namen deelnemers'!A9</f>
        <v>DAMS</v>
      </c>
      <c r="B12" s="14" t="str">
        <f>'Namen deelnemers'!B9</f>
        <v>Johan</v>
      </c>
      <c r="C12" s="10">
        <f>IF($D12="","",RANK($D12,$D$4:$D$84,0))</f>
        <v>37</v>
      </c>
      <c r="D12" s="15">
        <f t="shared" si="0"/>
        <v>0</v>
      </c>
      <c r="E12" s="45"/>
      <c r="F12" s="35"/>
      <c r="G12" s="35"/>
      <c r="H12" s="35"/>
      <c r="I12" s="35"/>
      <c r="J12" s="92"/>
      <c r="K12" s="35"/>
      <c r="L12" s="35"/>
      <c r="M12" s="4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45"/>
      <c r="Z12" s="35"/>
      <c r="AA12" s="35"/>
      <c r="AB12" s="35"/>
      <c r="AC12" s="45"/>
      <c r="AD12" s="35"/>
      <c r="AE12" s="35"/>
      <c r="AF12" s="35"/>
      <c r="AG12" s="35"/>
      <c r="AH12" s="45"/>
      <c r="AI12" s="35"/>
      <c r="AJ12" s="92"/>
      <c r="AK12" s="92"/>
      <c r="AL12" s="35"/>
      <c r="AM12" s="35"/>
      <c r="AN12" s="35"/>
      <c r="AO12" s="35"/>
      <c r="AP12" s="35"/>
      <c r="AQ12" s="35"/>
      <c r="AR12" s="22"/>
      <c r="AS12" s="22"/>
      <c r="AT12" s="22"/>
      <c r="AU12" s="22"/>
      <c r="AV12" s="22"/>
      <c r="AW12" s="22"/>
      <c r="AX12" s="22"/>
      <c r="AY12" s="22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</row>
    <row r="13" spans="1:100" hidden="1" x14ac:dyDescent="0.2">
      <c r="A13" s="14" t="str">
        <f>'Namen deelnemers'!A10</f>
        <v>DAMS</v>
      </c>
      <c r="B13" s="14" t="str">
        <f>'Namen deelnemers'!B10</f>
        <v>Christophe</v>
      </c>
      <c r="C13" s="10">
        <f>IF($D13="","",RANK($D13,$D$4:$D$84,0))</f>
        <v>37</v>
      </c>
      <c r="D13" s="15">
        <f t="shared" si="0"/>
        <v>0</v>
      </c>
      <c r="E13" s="45"/>
      <c r="F13" s="35"/>
      <c r="G13" s="35"/>
      <c r="H13" s="35"/>
      <c r="I13" s="35"/>
      <c r="J13" s="92"/>
      <c r="K13" s="35"/>
      <c r="L13" s="35"/>
      <c r="M13" s="4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45"/>
      <c r="Z13" s="35"/>
      <c r="AA13" s="35"/>
      <c r="AB13" s="35"/>
      <c r="AC13" s="45"/>
      <c r="AD13" s="35"/>
      <c r="AE13" s="35"/>
      <c r="AF13" s="35"/>
      <c r="AG13" s="35"/>
      <c r="AH13" s="45"/>
      <c r="AI13" s="35"/>
      <c r="AJ13" s="92"/>
      <c r="AK13" s="92"/>
      <c r="AL13" s="35"/>
      <c r="AM13" s="35"/>
      <c r="AN13" s="35"/>
      <c r="AO13" s="35"/>
      <c r="AP13" s="35"/>
      <c r="AQ13" s="35"/>
      <c r="AR13" s="22"/>
      <c r="AS13" s="22"/>
      <c r="AT13" s="22"/>
      <c r="AU13" s="22"/>
      <c r="AV13" s="22"/>
      <c r="AW13" s="22"/>
      <c r="AX13" s="22"/>
      <c r="AY13" s="22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</row>
    <row r="14" spans="1:100" hidden="1" x14ac:dyDescent="0.2">
      <c r="A14" s="14" t="str">
        <f>'Namen deelnemers'!A11</f>
        <v>DE BRUIN</v>
      </c>
      <c r="B14" s="14" t="str">
        <f>'Namen deelnemers'!B11</f>
        <v>Patrick</v>
      </c>
      <c r="C14" s="10">
        <f>IF($D14="","",RANK($D14,$D$4:$D$84,0))</f>
        <v>37</v>
      </c>
      <c r="D14" s="15">
        <f t="shared" si="0"/>
        <v>0</v>
      </c>
      <c r="E14" s="45"/>
      <c r="F14" s="35"/>
      <c r="G14" s="35"/>
      <c r="H14" s="35"/>
      <c r="I14" s="35"/>
      <c r="J14" s="92"/>
      <c r="K14" s="35"/>
      <c r="L14" s="35"/>
      <c r="M14" s="4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45"/>
      <c r="Z14" s="35"/>
      <c r="AA14" s="35"/>
      <c r="AB14" s="35"/>
      <c r="AC14" s="45"/>
      <c r="AD14" s="35"/>
      <c r="AE14" s="35"/>
      <c r="AF14" s="35"/>
      <c r="AG14" s="35"/>
      <c r="AH14" s="45"/>
      <c r="AI14" s="35"/>
      <c r="AJ14" s="92"/>
      <c r="AK14" s="92"/>
      <c r="AL14" s="35"/>
      <c r="AM14" s="35"/>
      <c r="AN14" s="35"/>
      <c r="AO14" s="35"/>
      <c r="AP14" s="35"/>
      <c r="AQ14" s="35"/>
      <c r="AR14" s="22"/>
      <c r="AS14" s="22"/>
      <c r="AT14" s="22"/>
      <c r="AU14" s="22"/>
      <c r="AV14" s="22"/>
      <c r="AW14" s="22"/>
      <c r="AX14" s="22"/>
      <c r="AY14" s="2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 hidden="1" x14ac:dyDescent="0.2">
      <c r="A15" s="14" t="str">
        <f>'Namen deelnemers'!A12</f>
        <v>DE KEULENAAR</v>
      </c>
      <c r="B15" s="14" t="s">
        <v>149</v>
      </c>
      <c r="C15" s="10">
        <f>IF($D15="","",RANK($D15,$D$4:$D$84,0))</f>
        <v>37</v>
      </c>
      <c r="D15" s="15">
        <f t="shared" si="0"/>
        <v>0</v>
      </c>
      <c r="E15" s="45"/>
      <c r="F15" s="35"/>
      <c r="G15" s="35"/>
      <c r="H15" s="35"/>
      <c r="I15" s="35"/>
      <c r="J15" s="92"/>
      <c r="K15" s="35"/>
      <c r="L15" s="35"/>
      <c r="M15" s="4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45"/>
      <c r="Z15" s="35"/>
      <c r="AA15" s="35"/>
      <c r="AB15" s="35"/>
      <c r="AC15" s="45"/>
      <c r="AD15" s="35"/>
      <c r="AE15" s="35"/>
      <c r="AF15" s="35"/>
      <c r="AG15" s="35"/>
      <c r="AH15" s="45"/>
      <c r="AI15" s="35"/>
      <c r="AJ15" s="92"/>
      <c r="AK15" s="92"/>
      <c r="AL15" s="35"/>
      <c r="AM15" s="35"/>
      <c r="AN15" s="35"/>
      <c r="AO15" s="35"/>
      <c r="AP15" s="35"/>
      <c r="AQ15" s="35"/>
      <c r="AR15" s="22"/>
      <c r="AS15" s="22"/>
      <c r="AT15" s="22"/>
      <c r="AU15" s="22"/>
      <c r="AV15" s="22"/>
      <c r="AW15" s="22"/>
      <c r="AX15" s="22"/>
      <c r="AY15" s="2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 x14ac:dyDescent="0.2">
      <c r="A16" s="14" t="str">
        <f>'Namen deelnemers'!A7</f>
        <v>CLAESSENS</v>
      </c>
      <c r="B16" s="14" t="str">
        <f>'Namen deelnemers'!B7</f>
        <v>Dirk</v>
      </c>
      <c r="C16" s="10">
        <f>IF($D16="","",RANK($D16,$D$4:$D$95,0))</f>
        <v>7</v>
      </c>
      <c r="D16" s="15">
        <f t="shared" si="0"/>
        <v>2108</v>
      </c>
      <c r="E16" s="45"/>
      <c r="F16" s="35">
        <v>80</v>
      </c>
      <c r="G16" s="35"/>
      <c r="H16" s="35"/>
      <c r="I16" s="35">
        <v>90</v>
      </c>
      <c r="J16" s="92">
        <v>0</v>
      </c>
      <c r="K16" s="22">
        <v>90</v>
      </c>
      <c r="L16" s="35">
        <v>100</v>
      </c>
      <c r="M16" s="45"/>
      <c r="N16" s="35">
        <v>110</v>
      </c>
      <c r="O16" s="35"/>
      <c r="P16" s="35"/>
      <c r="Q16" s="92">
        <v>125</v>
      </c>
      <c r="R16" s="92">
        <v>95</v>
      </c>
      <c r="S16" s="92">
        <v>100</v>
      </c>
      <c r="T16" s="35"/>
      <c r="U16" s="35"/>
      <c r="V16" s="35"/>
      <c r="W16" s="35">
        <v>120</v>
      </c>
      <c r="X16" s="35">
        <v>95</v>
      </c>
      <c r="Y16" s="45">
        <v>96</v>
      </c>
      <c r="Z16" s="92">
        <v>95</v>
      </c>
      <c r="AA16" s="35"/>
      <c r="AB16" s="35"/>
      <c r="AC16" s="45">
        <v>101</v>
      </c>
      <c r="AD16" s="35">
        <v>100</v>
      </c>
      <c r="AE16" s="35"/>
      <c r="AF16" s="35">
        <v>99</v>
      </c>
      <c r="AG16" s="35"/>
      <c r="AH16" s="92">
        <v>101</v>
      </c>
      <c r="AI16" s="35">
        <v>100</v>
      </c>
      <c r="AJ16" s="56" t="s">
        <v>154</v>
      </c>
      <c r="AK16" s="92">
        <v>89</v>
      </c>
      <c r="AL16" s="35"/>
      <c r="AM16" s="35"/>
      <c r="AN16" s="35">
        <v>90</v>
      </c>
      <c r="AO16" s="35">
        <v>65</v>
      </c>
      <c r="AP16" s="35">
        <v>93</v>
      </c>
      <c r="AQ16" s="35">
        <v>74</v>
      </c>
      <c r="AR16" s="22"/>
      <c r="AS16" s="22"/>
      <c r="AT16" s="22"/>
      <c r="AU16" s="22"/>
      <c r="AV16" s="22"/>
      <c r="AW16" s="22"/>
      <c r="AX16" s="22"/>
      <c r="AY16" s="2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 s="49" customFormat="1" x14ac:dyDescent="0.2">
      <c r="A17" s="14" t="s">
        <v>256</v>
      </c>
      <c r="B17" s="14" t="s">
        <v>257</v>
      </c>
      <c r="C17" s="10">
        <f>IF($D17="","",RANK($D17,$D$4:$D$95,0))</f>
        <v>29</v>
      </c>
      <c r="D17" s="15">
        <f t="shared" si="0"/>
        <v>440</v>
      </c>
      <c r="E17" s="45">
        <v>90</v>
      </c>
      <c r="F17" s="92">
        <v>80</v>
      </c>
      <c r="G17" s="91"/>
      <c r="H17" s="91">
        <v>85</v>
      </c>
      <c r="I17" s="92">
        <v>90</v>
      </c>
      <c r="J17" s="92"/>
      <c r="K17" s="91"/>
      <c r="L17" s="91"/>
      <c r="M17" s="45"/>
      <c r="N17" s="92"/>
      <c r="O17" s="92"/>
      <c r="P17" s="91"/>
      <c r="Q17" s="92"/>
      <c r="R17" s="91"/>
      <c r="S17" s="91"/>
      <c r="T17" s="91"/>
      <c r="U17" s="91"/>
      <c r="V17" s="92"/>
      <c r="W17" s="91"/>
      <c r="X17" s="91"/>
      <c r="Y17" s="45"/>
      <c r="Z17" s="92">
        <v>95</v>
      </c>
      <c r="AA17" s="91"/>
      <c r="AB17" s="91"/>
      <c r="AC17" s="45"/>
      <c r="AD17" s="91"/>
      <c r="AE17" s="91"/>
      <c r="AF17" s="39"/>
      <c r="AG17" s="91"/>
      <c r="AH17" s="45"/>
      <c r="AI17" s="91"/>
      <c r="AJ17" s="92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idden="1" x14ac:dyDescent="0.2">
      <c r="A18" s="38" t="s">
        <v>203</v>
      </c>
      <c r="B18" s="38" t="s">
        <v>201</v>
      </c>
      <c r="C18" s="10">
        <f>IF($D18="","",RANK($D18,$D$4:$D$95,0))</f>
        <v>47</v>
      </c>
      <c r="D18" s="15">
        <f t="shared" si="0"/>
        <v>0</v>
      </c>
      <c r="E18" s="45"/>
      <c r="F18" s="35"/>
      <c r="G18" s="22"/>
      <c r="H18" s="22"/>
      <c r="I18" s="22"/>
      <c r="J18" s="92"/>
      <c r="K18" s="22"/>
      <c r="L18" s="22"/>
      <c r="M18" s="45"/>
      <c r="N18" s="35"/>
      <c r="O18" s="35"/>
      <c r="P18" s="22"/>
      <c r="Q18" s="35"/>
      <c r="R18" s="22"/>
      <c r="S18" s="22"/>
      <c r="T18" s="22"/>
      <c r="U18" s="22"/>
      <c r="V18" s="35"/>
      <c r="W18" s="22"/>
      <c r="X18" s="22"/>
      <c r="Y18" s="45"/>
      <c r="Z18" s="35"/>
      <c r="AA18" s="22"/>
      <c r="AB18" s="22"/>
      <c r="AC18" s="45"/>
      <c r="AD18" s="22"/>
      <c r="AE18" s="22"/>
      <c r="AF18" s="39"/>
      <c r="AG18" s="22"/>
      <c r="AH18" s="45"/>
      <c r="AI18" s="22"/>
      <c r="AJ18" s="92"/>
      <c r="AK18" s="91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</row>
    <row r="19" spans="1:100" hidden="1" x14ac:dyDescent="0.2">
      <c r="A19" s="14" t="str">
        <f>'Namen deelnemers'!A16</f>
        <v>DIERCKX</v>
      </c>
      <c r="B19" s="14" t="str">
        <f>'Namen deelnemers'!B16</f>
        <v>Luc</v>
      </c>
      <c r="C19" s="10">
        <f>IF($D19="","",RANK($D19,$D$4:$D$84,0))</f>
        <v>37</v>
      </c>
      <c r="D19" s="15">
        <f t="shared" si="0"/>
        <v>0</v>
      </c>
      <c r="E19" s="45"/>
      <c r="F19" s="35"/>
      <c r="G19" s="35"/>
      <c r="H19" s="35"/>
      <c r="I19" s="35"/>
      <c r="J19" s="92"/>
      <c r="K19" s="35"/>
      <c r="L19" s="35"/>
      <c r="M19" s="4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45"/>
      <c r="Z19" s="35"/>
      <c r="AA19" s="35"/>
      <c r="AB19" s="35"/>
      <c r="AC19" s="45"/>
      <c r="AD19" s="35"/>
      <c r="AE19" s="35"/>
      <c r="AF19" s="35"/>
      <c r="AG19" s="35"/>
      <c r="AH19" s="45"/>
      <c r="AI19" s="35"/>
      <c r="AJ19" s="92"/>
      <c r="AK19" s="92"/>
      <c r="AL19" s="35"/>
      <c r="AM19" s="35"/>
      <c r="AN19" s="35"/>
      <c r="AO19" s="35"/>
      <c r="AP19" s="35"/>
      <c r="AQ19" s="35"/>
      <c r="AR19" s="22"/>
      <c r="AS19" s="22"/>
      <c r="AT19" s="22"/>
      <c r="AU19" s="22"/>
      <c r="AV19" s="22"/>
      <c r="AW19" s="22"/>
      <c r="AX19" s="22"/>
      <c r="AY19" s="2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</row>
    <row r="20" spans="1:100" hidden="1" x14ac:dyDescent="0.2">
      <c r="A20" s="14" t="s">
        <v>146</v>
      </c>
      <c r="B20" s="14" t="s">
        <v>229</v>
      </c>
      <c r="C20" s="10">
        <f>IF($D20="","",RANK($D20,$D$4:$D$95,0))</f>
        <v>47</v>
      </c>
      <c r="D20" s="15">
        <f t="shared" si="0"/>
        <v>0</v>
      </c>
      <c r="E20" s="45"/>
      <c r="F20" s="35"/>
      <c r="G20" s="35"/>
      <c r="H20" s="35"/>
      <c r="I20" s="35"/>
      <c r="J20" s="92"/>
      <c r="K20" s="35"/>
      <c r="L20" s="35"/>
      <c r="M20" s="4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45"/>
      <c r="Z20" s="35"/>
      <c r="AA20" s="35"/>
      <c r="AB20" s="35"/>
      <c r="AC20" s="45"/>
      <c r="AD20" s="35"/>
      <c r="AE20" s="35"/>
      <c r="AF20" s="35"/>
      <c r="AG20" s="35"/>
      <c r="AH20" s="45"/>
      <c r="AI20" s="35"/>
      <c r="AJ20" s="92"/>
      <c r="AK20" s="92"/>
      <c r="AL20" s="35"/>
      <c r="AM20" s="35"/>
      <c r="AN20" s="35"/>
      <c r="AO20" s="35"/>
      <c r="AP20" s="35"/>
      <c r="AQ20" s="35"/>
      <c r="AR20" s="22"/>
      <c r="AS20" s="22"/>
      <c r="AT20" s="22"/>
      <c r="AU20" s="22"/>
      <c r="AV20" s="22"/>
      <c r="AW20" s="22"/>
      <c r="AX20" s="22"/>
      <c r="AY20" s="22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</row>
    <row r="21" spans="1:100" hidden="1" x14ac:dyDescent="0.2">
      <c r="A21" s="14" t="str">
        <f>'Namen deelnemers'!A13</f>
        <v>DE MEYER</v>
      </c>
      <c r="B21" s="14" t="str">
        <f>'Namen deelnemers'!B13</f>
        <v>Kurt</v>
      </c>
      <c r="C21" s="10">
        <f>IF($D21="","",RANK($D21,$D$4:$D$95,0))</f>
        <v>47</v>
      </c>
      <c r="D21" s="15">
        <f t="shared" si="0"/>
        <v>0</v>
      </c>
      <c r="E21" s="45"/>
      <c r="F21" s="35"/>
      <c r="G21" s="35"/>
      <c r="H21" s="35"/>
      <c r="I21" s="35"/>
      <c r="J21" s="92"/>
      <c r="K21" s="35"/>
      <c r="L21" s="35"/>
      <c r="M21" s="4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45"/>
      <c r="Z21" s="35"/>
      <c r="AA21" s="35"/>
      <c r="AB21" s="35"/>
      <c r="AC21" s="45"/>
      <c r="AD21" s="35"/>
      <c r="AE21" s="35"/>
      <c r="AF21" s="35"/>
      <c r="AG21" s="35"/>
      <c r="AH21" s="45"/>
      <c r="AI21" s="35"/>
      <c r="AJ21" s="92"/>
      <c r="AK21" s="92"/>
      <c r="AL21" s="35"/>
      <c r="AM21" s="35"/>
      <c r="AN21" s="35"/>
      <c r="AO21" s="35"/>
      <c r="AP21" s="35"/>
      <c r="AQ21" s="35"/>
      <c r="AR21" s="22"/>
      <c r="AS21" s="22"/>
      <c r="AT21" s="22"/>
      <c r="AU21" s="22"/>
      <c r="AV21" s="22"/>
      <c r="AW21" s="22"/>
      <c r="AX21" s="22"/>
      <c r="AY21" s="2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</row>
    <row r="22" spans="1:100" x14ac:dyDescent="0.2">
      <c r="A22" s="14" t="s">
        <v>272</v>
      </c>
      <c r="B22" s="14" t="s">
        <v>273</v>
      </c>
      <c r="C22" s="10">
        <f>IF($D22="","",RANK($D22,$D$4:$D$84,0))</f>
        <v>30</v>
      </c>
      <c r="D22" s="15">
        <f t="shared" si="0"/>
        <v>164</v>
      </c>
      <c r="E22" s="45"/>
      <c r="F22" s="35"/>
      <c r="G22" s="35"/>
      <c r="H22" s="35"/>
      <c r="I22" s="35"/>
      <c r="J22" s="92"/>
      <c r="K22" s="35"/>
      <c r="L22" s="35"/>
      <c r="M22" s="4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45"/>
      <c r="Z22" s="35"/>
      <c r="AA22" s="35"/>
      <c r="AB22" s="35"/>
      <c r="AC22" s="45"/>
      <c r="AD22" s="35"/>
      <c r="AE22" s="35"/>
      <c r="AF22" s="35"/>
      <c r="AG22" s="35"/>
      <c r="AH22" s="45"/>
      <c r="AI22" s="35"/>
      <c r="AJ22" s="92"/>
      <c r="AK22" s="92"/>
      <c r="AL22" s="35"/>
      <c r="AM22" s="35"/>
      <c r="AN22" s="35">
        <v>90</v>
      </c>
      <c r="AO22" s="35"/>
      <c r="AP22" s="35"/>
      <c r="AQ22" s="35">
        <v>74</v>
      </c>
      <c r="AR22" s="22"/>
      <c r="AS22" s="22"/>
      <c r="AT22" s="22"/>
      <c r="AU22" s="22"/>
      <c r="AV22" s="22"/>
      <c r="AW22" s="22"/>
      <c r="AX22" s="22"/>
      <c r="AY22" s="2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</row>
    <row r="23" spans="1:100" x14ac:dyDescent="0.2">
      <c r="A23" s="14" t="str">
        <f>'Namen deelnemers'!A15</f>
        <v>DE SCHUTTER</v>
      </c>
      <c r="B23" s="14" t="str">
        <f>'Namen deelnemers'!B15</f>
        <v>Jef</v>
      </c>
      <c r="C23" s="10">
        <f>IF($D23="","",RANK($D23,$D$4:$D$95,0))</f>
        <v>28</v>
      </c>
      <c r="D23" s="15">
        <f t="shared" si="0"/>
        <v>572</v>
      </c>
      <c r="E23" s="45"/>
      <c r="F23" s="35"/>
      <c r="G23" s="35"/>
      <c r="H23" s="35"/>
      <c r="I23" s="35"/>
      <c r="J23" s="92"/>
      <c r="K23" s="35"/>
      <c r="L23" s="35"/>
      <c r="M23" s="4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45"/>
      <c r="Z23" s="35"/>
      <c r="AA23" s="35"/>
      <c r="AB23" s="35"/>
      <c r="AC23" s="45"/>
      <c r="AD23" s="35"/>
      <c r="AE23" s="35"/>
      <c r="AF23" s="35"/>
      <c r="AG23" s="35">
        <v>140</v>
      </c>
      <c r="AH23" s="45"/>
      <c r="AI23" s="92">
        <v>100</v>
      </c>
      <c r="AJ23" s="92">
        <v>88</v>
      </c>
      <c r="AK23" s="92">
        <v>89</v>
      </c>
      <c r="AL23" s="35"/>
      <c r="AM23" s="35"/>
      <c r="AN23" s="35">
        <v>90</v>
      </c>
      <c r="AO23" s="92">
        <v>65</v>
      </c>
      <c r="AP23" s="35"/>
      <c r="AQ23" s="35"/>
      <c r="AR23" s="22"/>
      <c r="AS23" s="22"/>
      <c r="AT23" s="22"/>
      <c r="AU23" s="22"/>
      <c r="AV23" s="22"/>
      <c r="AW23" s="22"/>
      <c r="AX23" s="22"/>
      <c r="AY23" s="2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</row>
    <row r="24" spans="1:100" s="49" customFormat="1" x14ac:dyDescent="0.2">
      <c r="A24" s="14" t="s">
        <v>254</v>
      </c>
      <c r="B24" s="14" t="s">
        <v>253</v>
      </c>
      <c r="C24" s="10">
        <f>IF($D24="","",RANK($D24,$D$4:$D$95,0))</f>
        <v>27</v>
      </c>
      <c r="D24" s="15">
        <f t="shared" si="0"/>
        <v>576</v>
      </c>
      <c r="E24" s="45"/>
      <c r="F24" s="35"/>
      <c r="G24" s="22"/>
      <c r="H24" s="22"/>
      <c r="I24" s="22"/>
      <c r="J24" s="92"/>
      <c r="K24" s="91">
        <v>90</v>
      </c>
      <c r="L24" s="92">
        <v>100</v>
      </c>
      <c r="M24" s="45">
        <v>40</v>
      </c>
      <c r="N24" s="22"/>
      <c r="O24" s="22"/>
      <c r="P24" s="22"/>
      <c r="Q24" s="92">
        <v>125</v>
      </c>
      <c r="R24" s="22"/>
      <c r="S24" s="22"/>
      <c r="T24" s="22"/>
      <c r="U24" s="22"/>
      <c r="V24" s="22"/>
      <c r="W24" s="92">
        <v>120</v>
      </c>
      <c r="X24" s="22"/>
      <c r="Y24" s="45"/>
      <c r="Z24" s="22"/>
      <c r="AA24" s="22"/>
      <c r="AB24" s="22"/>
      <c r="AC24" s="45">
        <v>101</v>
      </c>
      <c r="AD24" s="22"/>
      <c r="AE24" s="22"/>
      <c r="AF24" s="39"/>
      <c r="AG24" s="22"/>
      <c r="AH24" s="45"/>
      <c r="AI24" s="22"/>
      <c r="AJ24" s="92"/>
      <c r="AK24" s="92"/>
      <c r="AL24" s="92"/>
      <c r="AM24" s="9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</row>
    <row r="25" spans="1:100" ht="11.25" customHeight="1" x14ac:dyDescent="0.2">
      <c r="A25" s="14" t="str">
        <f>'Namen deelnemers'!A21</f>
        <v>DHAEYERE</v>
      </c>
      <c r="B25" s="14" t="str">
        <f>'Namen deelnemers'!B21</f>
        <v>Mick</v>
      </c>
      <c r="C25" s="10">
        <f>IF($D25="","",RANK($D25,$D$4:$D$87,0))</f>
        <v>21</v>
      </c>
      <c r="D25" s="15">
        <f t="shared" si="0"/>
        <v>806</v>
      </c>
      <c r="E25" s="45"/>
      <c r="F25" s="92">
        <v>80</v>
      </c>
      <c r="G25" s="35"/>
      <c r="H25" s="35"/>
      <c r="I25" s="92">
        <v>90</v>
      </c>
      <c r="J25" s="92"/>
      <c r="K25" s="35"/>
      <c r="L25" s="92">
        <v>100</v>
      </c>
      <c r="M25" s="45"/>
      <c r="N25" s="35"/>
      <c r="O25" s="35"/>
      <c r="P25" s="35"/>
      <c r="Q25" s="35"/>
      <c r="R25" s="35"/>
      <c r="S25" s="35"/>
      <c r="T25" s="92">
        <v>98</v>
      </c>
      <c r="U25" s="35"/>
      <c r="V25" s="35"/>
      <c r="W25" s="92">
        <v>120</v>
      </c>
      <c r="X25" s="35"/>
      <c r="Y25" s="45"/>
      <c r="Z25" s="92">
        <v>95</v>
      </c>
      <c r="AA25" s="35"/>
      <c r="AB25" s="35">
        <v>40</v>
      </c>
      <c r="AC25" s="45"/>
      <c r="AD25" s="35"/>
      <c r="AE25" s="92">
        <v>95</v>
      </c>
      <c r="AF25" s="35"/>
      <c r="AG25" s="35"/>
      <c r="AH25" s="45"/>
      <c r="AI25" s="35"/>
      <c r="AJ25" s="92">
        <v>88</v>
      </c>
      <c r="AK25" s="92"/>
      <c r="AL25" s="35"/>
      <c r="AM25" s="35"/>
      <c r="AN25" s="35"/>
      <c r="AO25" s="35"/>
      <c r="AP25" s="35"/>
      <c r="AQ25" s="35"/>
      <c r="AR25" s="22"/>
      <c r="AS25" s="22"/>
      <c r="AT25" s="22"/>
      <c r="AU25" s="22"/>
      <c r="AV25" s="22"/>
      <c r="AW25" s="22"/>
      <c r="AX25" s="22"/>
      <c r="AY25" s="2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</row>
    <row r="26" spans="1:100" x14ac:dyDescent="0.2">
      <c r="A26" s="14" t="str">
        <f>'Namen deelnemers'!A17</f>
        <v>DINGEMANS</v>
      </c>
      <c r="B26" s="14" t="str">
        <f>'Namen deelnemers'!B17</f>
        <v>Marc</v>
      </c>
      <c r="C26" s="10">
        <f>IF($D26="","",RANK($D26,$D$4:$D$95,0))</f>
        <v>2</v>
      </c>
      <c r="D26" s="15">
        <f t="shared" si="0"/>
        <v>2816</v>
      </c>
      <c r="E26" s="45">
        <v>90</v>
      </c>
      <c r="F26" s="92">
        <v>80</v>
      </c>
      <c r="G26" s="35"/>
      <c r="H26" s="91">
        <v>85</v>
      </c>
      <c r="I26" s="92">
        <v>90</v>
      </c>
      <c r="J26" s="92"/>
      <c r="K26" s="91">
        <v>90</v>
      </c>
      <c r="L26" s="92">
        <v>100</v>
      </c>
      <c r="M26" s="45"/>
      <c r="N26" s="92">
        <v>110</v>
      </c>
      <c r="O26" s="35"/>
      <c r="P26" s="35"/>
      <c r="Q26" s="92">
        <v>125</v>
      </c>
      <c r="R26" s="92">
        <v>95</v>
      </c>
      <c r="S26" s="92">
        <v>100</v>
      </c>
      <c r="T26" s="92">
        <v>98</v>
      </c>
      <c r="U26" s="35">
        <v>175</v>
      </c>
      <c r="V26" s="35"/>
      <c r="W26" s="92">
        <v>120</v>
      </c>
      <c r="X26" s="92">
        <v>95</v>
      </c>
      <c r="Y26" s="45">
        <v>96</v>
      </c>
      <c r="Z26" s="92">
        <v>95</v>
      </c>
      <c r="AA26" s="92">
        <v>170</v>
      </c>
      <c r="AB26" s="35">
        <v>100</v>
      </c>
      <c r="AC26" s="45">
        <v>101</v>
      </c>
      <c r="AD26" s="92">
        <v>100</v>
      </c>
      <c r="AE26" s="35"/>
      <c r="AF26" s="92">
        <v>99</v>
      </c>
      <c r="AG26" s="35">
        <v>140</v>
      </c>
      <c r="AH26" s="92">
        <v>30</v>
      </c>
      <c r="AI26" s="92">
        <v>100</v>
      </c>
      <c r="AJ26" s="56">
        <v>88</v>
      </c>
      <c r="AK26" s="92">
        <v>89</v>
      </c>
      <c r="AL26" s="35"/>
      <c r="AM26" s="92"/>
      <c r="AN26" s="35">
        <v>90</v>
      </c>
      <c r="AO26" s="92">
        <v>65</v>
      </c>
      <c r="AP26" s="35"/>
      <c r="AQ26" s="35"/>
      <c r="AR26" s="22"/>
      <c r="AS26" s="22"/>
      <c r="AT26" s="22"/>
      <c r="AU26" s="22"/>
      <c r="AV26" s="22"/>
      <c r="AW26" s="22"/>
      <c r="AX26" s="22"/>
      <c r="AY26" s="22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</row>
    <row r="27" spans="1:100" hidden="1" x14ac:dyDescent="0.2">
      <c r="A27" s="14" t="str">
        <f>'Namen deelnemers'!A23</f>
        <v>GHEYLE</v>
      </c>
      <c r="B27" s="14" t="str">
        <f>'Namen deelnemers'!B23</f>
        <v>Roel</v>
      </c>
      <c r="C27" s="10">
        <f>IF($D27="","",RANK($D27,$D$4:$D$84,0))</f>
        <v>37</v>
      </c>
      <c r="D27" s="15">
        <f t="shared" si="0"/>
        <v>0</v>
      </c>
      <c r="E27" s="45"/>
      <c r="F27" s="35"/>
      <c r="G27" s="35"/>
      <c r="H27" s="35"/>
      <c r="I27" s="35"/>
      <c r="J27" s="92"/>
      <c r="K27" s="35"/>
      <c r="L27" s="35"/>
      <c r="M27" s="4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45"/>
      <c r="Z27" s="35"/>
      <c r="AA27" s="35"/>
      <c r="AB27" s="35"/>
      <c r="AC27" s="45"/>
      <c r="AD27" s="35"/>
      <c r="AE27" s="35"/>
      <c r="AF27" s="35"/>
      <c r="AG27" s="35"/>
      <c r="AH27" s="45"/>
      <c r="AI27" s="35"/>
      <c r="AJ27" s="92"/>
      <c r="AK27" s="92"/>
      <c r="AL27" s="35"/>
      <c r="AM27" s="35"/>
      <c r="AN27" s="35"/>
      <c r="AO27" s="35"/>
      <c r="AP27" s="35"/>
      <c r="AQ27" s="35"/>
      <c r="AR27" s="22"/>
      <c r="AS27" s="22"/>
      <c r="AT27" s="22"/>
      <c r="AU27" s="22"/>
      <c r="AV27" s="22"/>
      <c r="AW27" s="22"/>
      <c r="AX27" s="22"/>
      <c r="AY27" s="22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</row>
    <row r="28" spans="1:100" hidden="1" x14ac:dyDescent="0.2">
      <c r="A28" s="14" t="str">
        <f>'Namen deelnemers'!A18</f>
        <v>EVERS</v>
      </c>
      <c r="B28" s="14" t="str">
        <f>'Namen deelnemers'!B18</f>
        <v>Danny</v>
      </c>
      <c r="C28" s="10">
        <f>IF($D28="","",RANK($D28,$D$4:$D$95,0))</f>
        <v>47</v>
      </c>
      <c r="D28" s="15">
        <f t="shared" si="0"/>
        <v>0</v>
      </c>
      <c r="E28" s="45" t="s">
        <v>154</v>
      </c>
      <c r="F28" s="35"/>
      <c r="G28" s="35"/>
      <c r="H28" s="35"/>
      <c r="I28" s="35"/>
      <c r="J28" s="92"/>
      <c r="K28" s="22"/>
      <c r="L28" s="35"/>
      <c r="M28" s="4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45"/>
      <c r="Z28" s="35"/>
      <c r="AA28" s="35"/>
      <c r="AB28" s="35"/>
      <c r="AC28" s="45"/>
      <c r="AD28" s="35"/>
      <c r="AE28" s="35"/>
      <c r="AF28" s="35"/>
      <c r="AG28" s="35"/>
      <c r="AH28" s="45"/>
      <c r="AI28" s="35"/>
      <c r="AJ28" s="92"/>
      <c r="AK28" s="92"/>
      <c r="AL28" s="35"/>
      <c r="AM28" s="35"/>
      <c r="AN28" s="35"/>
      <c r="AO28" s="35"/>
      <c r="AP28" s="35"/>
      <c r="AQ28" s="35"/>
      <c r="AR28" s="22"/>
      <c r="AS28" s="22"/>
      <c r="AT28" s="22"/>
      <c r="AU28" s="22"/>
      <c r="AV28" s="22"/>
      <c r="AW28" s="22"/>
      <c r="AX28" s="22"/>
      <c r="AY28" s="22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</row>
    <row r="29" spans="1:100" x14ac:dyDescent="0.2">
      <c r="A29" s="14" t="str">
        <f>'Namen deelnemers'!A20</f>
        <v>FRANCKEN</v>
      </c>
      <c r="B29" s="14" t="str">
        <f>'Namen deelnemers'!B20</f>
        <v>Frank</v>
      </c>
      <c r="C29" s="10">
        <f>IF($D29="","",RANK($D29,$D$4:$D$95,0))</f>
        <v>4</v>
      </c>
      <c r="D29" s="15">
        <f t="shared" si="0"/>
        <v>2587</v>
      </c>
      <c r="E29" s="45">
        <v>90</v>
      </c>
      <c r="F29" s="92">
        <v>80</v>
      </c>
      <c r="G29" s="35"/>
      <c r="H29" s="91">
        <v>85</v>
      </c>
      <c r="I29" s="92">
        <v>90</v>
      </c>
      <c r="J29" s="92" t="s">
        <v>154</v>
      </c>
      <c r="K29" s="91">
        <v>90</v>
      </c>
      <c r="L29" s="92">
        <v>100</v>
      </c>
      <c r="M29" s="45">
        <v>132</v>
      </c>
      <c r="N29" s="35"/>
      <c r="O29" s="35"/>
      <c r="P29" s="35"/>
      <c r="Q29" s="92">
        <v>125</v>
      </c>
      <c r="R29" s="95">
        <v>95</v>
      </c>
      <c r="S29" s="35"/>
      <c r="T29" s="92">
        <v>98</v>
      </c>
      <c r="U29" s="92">
        <v>175</v>
      </c>
      <c r="V29" s="35"/>
      <c r="W29" s="92">
        <v>120</v>
      </c>
      <c r="X29" s="92">
        <v>95</v>
      </c>
      <c r="Y29" s="45"/>
      <c r="Z29" s="35"/>
      <c r="AA29" s="35">
        <v>170</v>
      </c>
      <c r="AB29" s="92">
        <v>100</v>
      </c>
      <c r="AC29" s="45">
        <v>101</v>
      </c>
      <c r="AD29" s="92">
        <v>100</v>
      </c>
      <c r="AE29" s="35">
        <v>95</v>
      </c>
      <c r="AF29" s="92">
        <v>99</v>
      </c>
      <c r="AG29" s="35"/>
      <c r="AH29" s="45">
        <v>101</v>
      </c>
      <c r="AI29" s="35">
        <v>100</v>
      </c>
      <c r="AJ29" s="92"/>
      <c r="AK29" s="92">
        <v>89</v>
      </c>
      <c r="AL29" s="35"/>
      <c r="AM29" s="35"/>
      <c r="AN29" s="35">
        <v>90</v>
      </c>
      <c r="AO29" s="35"/>
      <c r="AP29" s="35">
        <v>93</v>
      </c>
      <c r="AQ29" s="35">
        <v>74</v>
      </c>
      <c r="AR29" s="22"/>
      <c r="AS29" s="22"/>
      <c r="AT29" s="22"/>
      <c r="AU29" s="22"/>
      <c r="AV29" s="22"/>
      <c r="AW29" s="22"/>
      <c r="AX29" s="22"/>
      <c r="AY29" s="22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</row>
    <row r="30" spans="1:100" x14ac:dyDescent="0.2">
      <c r="A30" s="14" t="s">
        <v>217</v>
      </c>
      <c r="B30" s="14" t="s">
        <v>124</v>
      </c>
      <c r="C30" s="10">
        <f>IF($D30="","",RANK($D30,$D$4:$D$95,0))</f>
        <v>24</v>
      </c>
      <c r="D30" s="15">
        <f t="shared" si="0"/>
        <v>857</v>
      </c>
      <c r="E30" s="45"/>
      <c r="F30" s="35"/>
      <c r="G30" s="22"/>
      <c r="H30" s="22"/>
      <c r="I30" s="22"/>
      <c r="J30" s="92">
        <v>0</v>
      </c>
      <c r="K30" s="22"/>
      <c r="L30" s="22"/>
      <c r="M30" s="45"/>
      <c r="N30" s="22"/>
      <c r="O30" s="22"/>
      <c r="P30" s="22"/>
      <c r="Q30" s="92">
        <v>125</v>
      </c>
      <c r="R30" s="92"/>
      <c r="S30" s="22"/>
      <c r="T30" s="22"/>
      <c r="U30" s="92">
        <v>175</v>
      </c>
      <c r="V30" s="22"/>
      <c r="W30" s="22"/>
      <c r="X30" s="92">
        <v>95</v>
      </c>
      <c r="Y30" s="45"/>
      <c r="Z30" s="92">
        <v>95</v>
      </c>
      <c r="AA30" s="13"/>
      <c r="AB30" s="35"/>
      <c r="AC30" s="45"/>
      <c r="AD30" s="92">
        <v>100</v>
      </c>
      <c r="AE30" s="22"/>
      <c r="AF30" s="92"/>
      <c r="AG30" s="35"/>
      <c r="AH30" s="45"/>
      <c r="AI30" s="22"/>
      <c r="AJ30" s="92">
        <v>88</v>
      </c>
      <c r="AK30" s="92">
        <v>89</v>
      </c>
      <c r="AL30" s="35"/>
      <c r="AM30" s="22"/>
      <c r="AN30" s="92">
        <v>90</v>
      </c>
      <c r="AO30" s="22"/>
      <c r="AP30" s="22"/>
      <c r="AQ30" s="22" t="s">
        <v>154</v>
      </c>
      <c r="AR30" s="22"/>
      <c r="AS30" s="22"/>
      <c r="AT30" s="22"/>
      <c r="AU30" s="22"/>
      <c r="AV30" s="22"/>
      <c r="AW30" s="22"/>
      <c r="AX30" s="22"/>
      <c r="AY30" s="22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</row>
    <row r="31" spans="1:100" hidden="1" x14ac:dyDescent="0.2">
      <c r="A31" s="14" t="s">
        <v>227</v>
      </c>
      <c r="B31" s="14" t="s">
        <v>228</v>
      </c>
      <c r="C31" s="10">
        <f>IF($D31="","",RANK($D31,$D$4:$D$95,0))</f>
        <v>47</v>
      </c>
      <c r="D31" s="15">
        <f t="shared" si="0"/>
        <v>0</v>
      </c>
      <c r="E31" s="45"/>
      <c r="F31" s="35"/>
      <c r="G31" s="35"/>
      <c r="H31" s="35"/>
      <c r="I31" s="35"/>
      <c r="J31" s="92"/>
      <c r="K31" s="35"/>
      <c r="L31" s="35"/>
      <c r="M31" s="4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45"/>
      <c r="Z31" s="35"/>
      <c r="AA31" s="35"/>
      <c r="AB31" s="35"/>
      <c r="AC31" s="45"/>
      <c r="AD31" s="35"/>
      <c r="AE31" s="35"/>
      <c r="AF31" s="35"/>
      <c r="AG31" s="35"/>
      <c r="AH31" s="45"/>
      <c r="AI31" s="35"/>
      <c r="AJ31" s="92"/>
      <c r="AK31" s="92"/>
      <c r="AL31" s="35"/>
      <c r="AM31" s="35"/>
      <c r="AN31" s="35"/>
      <c r="AO31" s="35"/>
      <c r="AP31" s="35"/>
      <c r="AQ31" s="35"/>
      <c r="AR31" s="22"/>
      <c r="AS31" s="22"/>
      <c r="AT31" s="22"/>
      <c r="AU31" s="22"/>
      <c r="AV31" s="22"/>
      <c r="AW31" s="22"/>
      <c r="AX31" s="22"/>
      <c r="AY31" s="22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</row>
    <row r="32" spans="1:100" ht="12" customHeight="1" x14ac:dyDescent="0.2">
      <c r="A32" s="14" t="str">
        <f>'Namen deelnemers'!A22</f>
        <v>GEERTS</v>
      </c>
      <c r="B32" s="14" t="str">
        <f>'Namen deelnemers'!B22</f>
        <v>Tony</v>
      </c>
      <c r="C32" s="10">
        <f>IF($D32="","",RANK($D32,$D$4:$D$95,0))</f>
        <v>1</v>
      </c>
      <c r="D32" s="15">
        <f t="shared" si="0"/>
        <v>3024</v>
      </c>
      <c r="E32" s="45">
        <v>90</v>
      </c>
      <c r="F32" s="35"/>
      <c r="G32" s="35"/>
      <c r="H32" s="35"/>
      <c r="I32" s="92">
        <v>90</v>
      </c>
      <c r="J32" s="92">
        <v>0</v>
      </c>
      <c r="K32" s="35"/>
      <c r="L32" s="92">
        <v>100</v>
      </c>
      <c r="M32" s="45">
        <v>132</v>
      </c>
      <c r="N32" s="92">
        <v>110</v>
      </c>
      <c r="O32" s="35"/>
      <c r="P32" s="35"/>
      <c r="Q32" s="92">
        <v>125</v>
      </c>
      <c r="R32" s="92">
        <v>95</v>
      </c>
      <c r="S32" s="92">
        <v>100</v>
      </c>
      <c r="T32" s="92">
        <v>98</v>
      </c>
      <c r="U32" s="92">
        <v>175</v>
      </c>
      <c r="V32" s="91">
        <v>98</v>
      </c>
      <c r="W32" s="92">
        <v>120</v>
      </c>
      <c r="X32" s="92">
        <v>95</v>
      </c>
      <c r="Y32" s="45">
        <v>96</v>
      </c>
      <c r="Z32" s="92">
        <v>95</v>
      </c>
      <c r="AA32" s="92">
        <v>170</v>
      </c>
      <c r="AB32" s="35"/>
      <c r="AC32" s="45">
        <v>101</v>
      </c>
      <c r="AD32" s="92">
        <v>100</v>
      </c>
      <c r="AE32" s="92">
        <v>95</v>
      </c>
      <c r="AF32" s="35">
        <v>99</v>
      </c>
      <c r="AG32" s="35">
        <v>140</v>
      </c>
      <c r="AH32" s="92">
        <v>101</v>
      </c>
      <c r="AI32" s="92">
        <v>100</v>
      </c>
      <c r="AJ32" s="56">
        <v>88</v>
      </c>
      <c r="AK32" s="92">
        <v>89</v>
      </c>
      <c r="AL32" s="35"/>
      <c r="AM32" s="92"/>
      <c r="AN32" s="35">
        <v>90</v>
      </c>
      <c r="AO32" s="92">
        <v>65</v>
      </c>
      <c r="AP32" s="92">
        <v>93</v>
      </c>
      <c r="AQ32" s="35">
        <v>74</v>
      </c>
      <c r="AR32" s="22"/>
      <c r="AS32" s="22"/>
      <c r="AT32" s="22"/>
      <c r="AU32" s="22"/>
      <c r="AV32" s="22"/>
      <c r="AW32" s="22"/>
      <c r="AX32" s="22"/>
      <c r="AY32" s="22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</row>
    <row r="33" spans="1:100" ht="16.5" hidden="1" customHeight="1" x14ac:dyDescent="0.2">
      <c r="A33" s="14" t="str">
        <f>'Namen deelnemers'!A29</f>
        <v>JANSSENS</v>
      </c>
      <c r="B33" s="14" t="str">
        <f>'Namen deelnemers'!B29</f>
        <v>Mark</v>
      </c>
      <c r="C33" s="10">
        <f>IF($D33="","",RANK($D33,$D$4:$D$84,0))</f>
        <v>37</v>
      </c>
      <c r="D33" s="15">
        <f t="shared" si="0"/>
        <v>0</v>
      </c>
      <c r="E33" s="45"/>
      <c r="F33" s="35"/>
      <c r="G33" s="35"/>
      <c r="H33" s="35"/>
      <c r="I33" s="35"/>
      <c r="J33" s="92"/>
      <c r="K33" s="35"/>
      <c r="L33" s="35"/>
      <c r="M33" s="4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45"/>
      <c r="Z33" s="35"/>
      <c r="AA33" s="35"/>
      <c r="AB33" s="35"/>
      <c r="AC33" s="45"/>
      <c r="AD33" s="35"/>
      <c r="AE33" s="35"/>
      <c r="AF33" s="35"/>
      <c r="AG33" s="35"/>
      <c r="AH33" s="45"/>
      <c r="AI33" s="35"/>
      <c r="AJ33" s="92"/>
      <c r="AK33" s="92"/>
      <c r="AL33" s="35"/>
      <c r="AM33" s="35"/>
      <c r="AN33" s="35"/>
      <c r="AO33" s="35"/>
      <c r="AP33" s="35"/>
      <c r="AQ33" s="35"/>
      <c r="AR33" s="22"/>
      <c r="AS33" s="22"/>
      <c r="AT33" s="22"/>
      <c r="AU33" s="22"/>
      <c r="AV33" s="22"/>
      <c r="AW33" s="22"/>
      <c r="AX33" s="22"/>
      <c r="AY33" s="22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</row>
    <row r="34" spans="1:100" ht="18" hidden="1" customHeight="1" x14ac:dyDescent="0.2">
      <c r="A34" s="14" t="str">
        <f>'Namen deelnemers'!A30</f>
        <v>JASPERS</v>
      </c>
      <c r="B34" s="14" t="str">
        <f>'Namen deelnemers'!B30</f>
        <v>Theo</v>
      </c>
      <c r="C34" s="10">
        <f>IF($D34="","",RANK($D34,$D$4:$D$84,0))</f>
        <v>37</v>
      </c>
      <c r="D34" s="15">
        <f t="shared" si="0"/>
        <v>0</v>
      </c>
      <c r="E34" s="45"/>
      <c r="F34" s="35"/>
      <c r="G34" s="35"/>
      <c r="H34" s="35"/>
      <c r="I34" s="35"/>
      <c r="J34" s="92"/>
      <c r="K34" s="35"/>
      <c r="L34" s="35"/>
      <c r="M34" s="4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45"/>
      <c r="Z34" s="35"/>
      <c r="AA34" s="35"/>
      <c r="AB34" s="35"/>
      <c r="AC34" s="45"/>
      <c r="AD34" s="35"/>
      <c r="AE34" s="35"/>
      <c r="AF34" s="35"/>
      <c r="AG34" s="35"/>
      <c r="AH34" s="45"/>
      <c r="AI34" s="35"/>
      <c r="AJ34" s="92"/>
      <c r="AK34" s="92"/>
      <c r="AL34" s="35"/>
      <c r="AM34" s="35"/>
      <c r="AN34" s="35"/>
      <c r="AO34" s="35"/>
      <c r="AP34" s="35"/>
      <c r="AQ34" s="35"/>
      <c r="AR34" s="22"/>
      <c r="AS34" s="22"/>
      <c r="AT34" s="22"/>
      <c r="AU34" s="22"/>
      <c r="AV34" s="22"/>
      <c r="AW34" s="22"/>
      <c r="AX34" s="22"/>
      <c r="AY34" s="22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</row>
    <row r="35" spans="1:100" ht="17.25" hidden="1" customHeight="1" x14ac:dyDescent="0.2">
      <c r="A35" s="14" t="str">
        <f>'Namen deelnemers'!A31</f>
        <v>JENS</v>
      </c>
      <c r="B35" s="14" t="str">
        <f>'Namen deelnemers'!B31</f>
        <v>Fred</v>
      </c>
      <c r="C35" s="10">
        <f>IF($D35="","",RANK($D35,$D$4:$D$84,0))</f>
        <v>37</v>
      </c>
      <c r="D35" s="15">
        <f t="shared" si="0"/>
        <v>0</v>
      </c>
      <c r="E35" s="45"/>
      <c r="F35" s="35"/>
      <c r="G35" s="35"/>
      <c r="H35" s="35"/>
      <c r="I35" s="35"/>
      <c r="J35" s="92"/>
      <c r="K35" s="35"/>
      <c r="L35" s="35"/>
      <c r="M35" s="4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45"/>
      <c r="Z35" s="35"/>
      <c r="AA35" s="35"/>
      <c r="AB35" s="35"/>
      <c r="AC35" s="45"/>
      <c r="AD35" s="35"/>
      <c r="AE35" s="35"/>
      <c r="AF35" s="35"/>
      <c r="AG35" s="35"/>
      <c r="AH35" s="45"/>
      <c r="AI35" s="35"/>
      <c r="AJ35" s="92"/>
      <c r="AK35" s="92"/>
      <c r="AL35" s="35"/>
      <c r="AM35" s="35"/>
      <c r="AN35" s="35"/>
      <c r="AO35" s="35"/>
      <c r="AP35" s="35"/>
      <c r="AQ35" s="35"/>
      <c r="AR35" s="22"/>
      <c r="AS35" s="22"/>
      <c r="AT35" s="22"/>
      <c r="AU35" s="22"/>
      <c r="AV35" s="22"/>
      <c r="AW35" s="22"/>
      <c r="AX35" s="22"/>
      <c r="AY35" s="22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</row>
    <row r="36" spans="1:100" ht="13.5" hidden="1" customHeight="1" x14ac:dyDescent="0.2">
      <c r="A36" s="14" t="str">
        <f>'Namen deelnemers'!A32</f>
        <v>KLEIMERS</v>
      </c>
      <c r="B36" s="14" t="str">
        <f>'Namen deelnemers'!B32</f>
        <v>David</v>
      </c>
      <c r="C36" s="10">
        <f>IF($D36="","",RANK($D36,$D$4:$D$84,0))</f>
        <v>37</v>
      </c>
      <c r="D36" s="15">
        <f t="shared" si="0"/>
        <v>0</v>
      </c>
      <c r="E36" s="45"/>
      <c r="F36" s="35"/>
      <c r="G36" s="35"/>
      <c r="H36" s="35"/>
      <c r="I36" s="35"/>
      <c r="J36" s="92"/>
      <c r="K36" s="35"/>
      <c r="L36" s="35"/>
      <c r="M36" s="4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45"/>
      <c r="Z36" s="35"/>
      <c r="AA36" s="35"/>
      <c r="AB36" s="35"/>
      <c r="AC36" s="45"/>
      <c r="AD36" s="35"/>
      <c r="AE36" s="35"/>
      <c r="AF36" s="35"/>
      <c r="AG36" s="35"/>
      <c r="AH36" s="45"/>
      <c r="AI36" s="35"/>
      <c r="AJ36" s="92"/>
      <c r="AK36" s="92"/>
      <c r="AL36" s="35"/>
      <c r="AM36" s="35"/>
      <c r="AN36" s="35"/>
      <c r="AO36" s="35"/>
      <c r="AP36" s="35"/>
      <c r="AQ36" s="35"/>
      <c r="AR36" s="22"/>
      <c r="AS36" s="22"/>
      <c r="AT36" s="22"/>
      <c r="AU36" s="22"/>
      <c r="AV36" s="22"/>
      <c r="AW36" s="22"/>
      <c r="AX36" s="22"/>
      <c r="AY36" s="22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</row>
    <row r="37" spans="1:100" x14ac:dyDescent="0.2">
      <c r="A37" s="14" t="s">
        <v>222</v>
      </c>
      <c r="B37" s="14" t="s">
        <v>223</v>
      </c>
      <c r="C37" s="10">
        <f>IF($D37="","",RANK($D37,$D$4:$D$95,0))</f>
        <v>36</v>
      </c>
      <c r="D37" s="15">
        <f t="shared" si="0"/>
        <v>222</v>
      </c>
      <c r="E37" s="45"/>
      <c r="F37" s="35"/>
      <c r="G37" s="35"/>
      <c r="H37" s="35"/>
      <c r="I37" s="92">
        <v>90</v>
      </c>
      <c r="J37" s="92">
        <v>0</v>
      </c>
      <c r="K37" s="22"/>
      <c r="L37" s="35"/>
      <c r="M37" s="45">
        <v>132</v>
      </c>
      <c r="N37" s="22"/>
      <c r="O37" s="35"/>
      <c r="P37" s="35"/>
      <c r="Q37" s="22"/>
      <c r="R37" s="22"/>
      <c r="S37" s="35"/>
      <c r="T37" s="22"/>
      <c r="U37" s="35"/>
      <c r="V37" s="35"/>
      <c r="W37" s="35"/>
      <c r="X37" s="35"/>
      <c r="Y37" s="45"/>
      <c r="Z37" s="35"/>
      <c r="AA37" s="22"/>
      <c r="AB37" s="35"/>
      <c r="AC37" s="45"/>
      <c r="AD37" s="35"/>
      <c r="AE37" s="35"/>
      <c r="AF37" s="35"/>
      <c r="AG37" s="22"/>
      <c r="AH37" s="45"/>
      <c r="AI37" s="35"/>
      <c r="AJ37" s="92"/>
      <c r="AK37" s="92"/>
      <c r="AL37" s="22"/>
      <c r="AM37" s="9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</row>
    <row r="38" spans="1:100" hidden="1" x14ac:dyDescent="0.2">
      <c r="A38" s="14" t="str">
        <f>'Namen deelnemers'!A34</f>
        <v>MAES</v>
      </c>
      <c r="B38" s="14" t="str">
        <f>'Namen deelnemers'!B34</f>
        <v>Jonas</v>
      </c>
      <c r="C38" s="10">
        <f>IF($D38="","",RANK($D38,$D$4:$D$84,0))</f>
        <v>37</v>
      </c>
      <c r="D38" s="15">
        <f t="shared" ref="D38:D69" si="1">SUM(E38:AQ38)</f>
        <v>0</v>
      </c>
      <c r="E38" s="45"/>
      <c r="F38" s="35"/>
      <c r="G38" s="35"/>
      <c r="H38" s="35"/>
      <c r="I38" s="35"/>
      <c r="J38" s="92"/>
      <c r="K38" s="35"/>
      <c r="L38" s="35"/>
      <c r="M38" s="4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45"/>
      <c r="Z38" s="35"/>
      <c r="AA38" s="35"/>
      <c r="AB38" s="35"/>
      <c r="AC38" s="45"/>
      <c r="AD38" s="35"/>
      <c r="AE38" s="35"/>
      <c r="AF38" s="35"/>
      <c r="AG38" s="35"/>
      <c r="AH38" s="45"/>
      <c r="AI38" s="35"/>
      <c r="AJ38" s="92"/>
      <c r="AK38" s="92"/>
      <c r="AL38" s="35"/>
      <c r="AM38" s="35"/>
      <c r="AN38" s="35"/>
      <c r="AO38" s="35"/>
      <c r="AP38" s="35"/>
      <c r="AQ38" s="35"/>
      <c r="AR38" s="22"/>
      <c r="AS38" s="22"/>
      <c r="AT38" s="22"/>
      <c r="AU38" s="22"/>
      <c r="AV38" s="22"/>
      <c r="AW38" s="22"/>
      <c r="AX38" s="22"/>
      <c r="AY38" s="22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</row>
    <row r="39" spans="1:100" hidden="1" x14ac:dyDescent="0.2">
      <c r="A39" s="14" t="str">
        <f>'Namen deelnemers'!A35</f>
        <v>MEES</v>
      </c>
      <c r="B39" s="14" t="str">
        <f>'Namen deelnemers'!B35</f>
        <v>Alfons</v>
      </c>
      <c r="C39" s="10">
        <f>IF($D39="","",RANK($D39,$D$4:$D$84,0))</f>
        <v>37</v>
      </c>
      <c r="D39" s="15">
        <f t="shared" si="1"/>
        <v>0</v>
      </c>
      <c r="E39" s="45"/>
      <c r="F39" s="35"/>
      <c r="G39" s="35"/>
      <c r="H39" s="35"/>
      <c r="I39" s="35"/>
      <c r="J39" s="92"/>
      <c r="K39" s="35"/>
      <c r="L39" s="35"/>
      <c r="M39" s="4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45"/>
      <c r="Z39" s="35"/>
      <c r="AA39" s="35"/>
      <c r="AB39" s="35"/>
      <c r="AC39" s="45"/>
      <c r="AD39" s="35"/>
      <c r="AE39" s="35"/>
      <c r="AF39" s="35"/>
      <c r="AG39" s="35"/>
      <c r="AH39" s="45"/>
      <c r="AI39" s="35"/>
      <c r="AJ39" s="92"/>
      <c r="AK39" s="92"/>
      <c r="AL39" s="35"/>
      <c r="AM39" s="35"/>
      <c r="AN39" s="35"/>
      <c r="AO39" s="35"/>
      <c r="AP39" s="35"/>
      <c r="AQ39" s="35"/>
      <c r="AR39" s="22"/>
      <c r="AS39" s="22"/>
      <c r="AT39" s="22"/>
      <c r="AU39" s="22"/>
      <c r="AV39" s="22"/>
      <c r="AW39" s="22"/>
      <c r="AX39" s="22"/>
      <c r="AY39" s="22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</row>
    <row r="40" spans="1:100" x14ac:dyDescent="0.2">
      <c r="A40" s="14" t="str">
        <f>'Namen deelnemers'!A24</f>
        <v>GOVAERTS</v>
      </c>
      <c r="B40" s="14" t="str">
        <f>'Namen deelnemers'!B24</f>
        <v>Jef</v>
      </c>
      <c r="C40" s="10">
        <f>IF($D40="","",RANK($D40,$D$4:$D$95,0))</f>
        <v>47</v>
      </c>
      <c r="D40" s="15">
        <f t="shared" si="1"/>
        <v>0</v>
      </c>
      <c r="E40" s="45"/>
      <c r="F40" s="35"/>
      <c r="G40" s="35"/>
      <c r="H40" s="35"/>
      <c r="I40" s="35"/>
      <c r="J40" s="92"/>
      <c r="K40" s="35"/>
      <c r="L40" s="35"/>
      <c r="M40" s="4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45"/>
      <c r="Z40" s="35"/>
      <c r="AA40" s="35"/>
      <c r="AB40" s="35"/>
      <c r="AC40" s="45"/>
      <c r="AD40" s="35"/>
      <c r="AE40" s="35"/>
      <c r="AF40" s="35"/>
      <c r="AG40" s="35"/>
      <c r="AH40" s="45"/>
      <c r="AI40" s="35"/>
      <c r="AJ40" s="92"/>
      <c r="AK40" s="92"/>
      <c r="AL40" s="35"/>
      <c r="AM40" s="92"/>
      <c r="AN40" s="35"/>
      <c r="AO40" s="35"/>
      <c r="AP40" s="35"/>
      <c r="AQ40" s="35"/>
      <c r="AR40" s="22"/>
      <c r="AS40" s="22"/>
      <c r="AT40" s="22"/>
      <c r="AU40" s="22"/>
      <c r="AV40" s="22"/>
      <c r="AW40" s="22"/>
      <c r="AX40" s="22"/>
      <c r="AY40" s="22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</row>
    <row r="41" spans="1:100" x14ac:dyDescent="0.2">
      <c r="A41" s="14" t="str">
        <f>'Namen deelnemers'!A25</f>
        <v>GUNS</v>
      </c>
      <c r="B41" s="14" t="str">
        <f>'Namen deelnemers'!B25</f>
        <v>Marc</v>
      </c>
      <c r="C41" s="10">
        <f>IF($D41="","",RANK($D41,$D$4:$D$95,0))</f>
        <v>13</v>
      </c>
      <c r="D41" s="15">
        <f t="shared" si="1"/>
        <v>1665</v>
      </c>
      <c r="E41" s="45">
        <v>90</v>
      </c>
      <c r="F41" s="92">
        <v>80</v>
      </c>
      <c r="G41" s="35"/>
      <c r="H41" s="91">
        <v>85</v>
      </c>
      <c r="I41" s="35"/>
      <c r="J41" s="92"/>
      <c r="K41" s="91">
        <v>90</v>
      </c>
      <c r="L41" s="92">
        <v>100</v>
      </c>
      <c r="M41" s="45">
        <v>132</v>
      </c>
      <c r="N41" s="92">
        <v>110</v>
      </c>
      <c r="O41" s="35"/>
      <c r="P41" s="35"/>
      <c r="Q41" s="92">
        <v>125</v>
      </c>
      <c r="R41" s="92">
        <v>95</v>
      </c>
      <c r="S41" s="92">
        <v>100</v>
      </c>
      <c r="T41" s="92">
        <v>98</v>
      </c>
      <c r="U41" s="92">
        <v>175</v>
      </c>
      <c r="V41" s="35"/>
      <c r="W41" s="35"/>
      <c r="X41" s="92">
        <v>95</v>
      </c>
      <c r="Y41" s="45"/>
      <c r="Z41" s="92">
        <v>95</v>
      </c>
      <c r="AA41" s="35"/>
      <c r="AB41" s="92">
        <v>100</v>
      </c>
      <c r="AC41" s="45"/>
      <c r="AD41" s="35"/>
      <c r="AE41" s="92">
        <v>95</v>
      </c>
      <c r="AF41" s="35"/>
      <c r="AG41" s="35"/>
      <c r="AH41" s="45"/>
      <c r="AI41" s="35"/>
      <c r="AJ41" s="92"/>
      <c r="AK41" s="13"/>
      <c r="AL41" s="92"/>
      <c r="AM41" s="92"/>
      <c r="AN41" s="35"/>
      <c r="AO41" s="35"/>
      <c r="AP41" s="35"/>
      <c r="AQ41" s="35"/>
      <c r="AR41" s="22"/>
      <c r="AS41" s="22"/>
      <c r="AT41" s="22"/>
      <c r="AU41" s="22"/>
      <c r="AV41" s="22"/>
      <c r="AW41" s="22"/>
      <c r="AX41" s="22"/>
      <c r="AY41" s="22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</row>
    <row r="42" spans="1:100" x14ac:dyDescent="0.2">
      <c r="A42" s="14" t="str">
        <f>'Namen deelnemers'!A26</f>
        <v>GUNS</v>
      </c>
      <c r="B42" s="14" t="str">
        <f>'Namen deelnemers'!B26</f>
        <v>Serge</v>
      </c>
      <c r="C42" s="10">
        <f>IF($D42="","",RANK($D42,$D$4:$D$95,0))</f>
        <v>7</v>
      </c>
      <c r="D42" s="15">
        <f t="shared" si="1"/>
        <v>2108</v>
      </c>
      <c r="E42" s="45">
        <v>90</v>
      </c>
      <c r="F42" s="35"/>
      <c r="G42" s="35"/>
      <c r="H42" s="35"/>
      <c r="I42" s="92">
        <v>90</v>
      </c>
      <c r="J42" s="92"/>
      <c r="K42" s="35"/>
      <c r="L42" s="92">
        <v>100</v>
      </c>
      <c r="M42" s="45">
        <v>132</v>
      </c>
      <c r="N42" s="92">
        <v>110</v>
      </c>
      <c r="O42" s="35"/>
      <c r="P42" s="35"/>
      <c r="Q42" s="92">
        <v>125</v>
      </c>
      <c r="R42" s="92">
        <v>95</v>
      </c>
      <c r="S42" s="35"/>
      <c r="T42" s="92">
        <v>98</v>
      </c>
      <c r="U42" s="92">
        <v>175</v>
      </c>
      <c r="V42" s="35"/>
      <c r="W42" s="92">
        <v>120</v>
      </c>
      <c r="X42" s="92">
        <v>95</v>
      </c>
      <c r="Y42" s="45"/>
      <c r="Z42" s="35"/>
      <c r="AA42" s="92">
        <v>170</v>
      </c>
      <c r="AB42" s="35"/>
      <c r="AC42" s="45">
        <v>101</v>
      </c>
      <c r="AD42" s="92">
        <v>100</v>
      </c>
      <c r="AE42" s="35"/>
      <c r="AF42" s="35"/>
      <c r="AG42" s="35">
        <v>140</v>
      </c>
      <c r="AH42" s="45"/>
      <c r="AI42" s="92">
        <v>100</v>
      </c>
      <c r="AJ42" s="92">
        <v>88</v>
      </c>
      <c r="AK42" s="92">
        <v>89</v>
      </c>
      <c r="AL42" s="92"/>
      <c r="AM42" s="92"/>
      <c r="AN42" s="35">
        <v>90</v>
      </c>
      <c r="AO42" s="35"/>
      <c r="AP42" s="35"/>
      <c r="AQ42" s="35"/>
      <c r="AR42" s="22"/>
      <c r="AS42" s="22"/>
      <c r="AT42" s="22"/>
      <c r="AU42" s="22"/>
      <c r="AV42" s="22"/>
      <c r="AW42" s="22"/>
      <c r="AX42" s="22"/>
      <c r="AY42" s="22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</row>
    <row r="43" spans="1:100" x14ac:dyDescent="0.2">
      <c r="A43" s="14" t="s">
        <v>263</v>
      </c>
      <c r="B43" s="14" t="s">
        <v>267</v>
      </c>
      <c r="C43" s="10">
        <f>IF($D43="","",RANK($D43,$D$4:$D$87,0))</f>
        <v>29</v>
      </c>
      <c r="D43" s="15">
        <f t="shared" si="1"/>
        <v>319</v>
      </c>
      <c r="E43" s="45"/>
      <c r="F43" s="35"/>
      <c r="G43" s="35"/>
      <c r="H43" s="35"/>
      <c r="I43" s="35"/>
      <c r="J43" s="92"/>
      <c r="K43" s="35"/>
      <c r="L43" s="35"/>
      <c r="M43" s="45"/>
      <c r="N43" s="35"/>
      <c r="O43" s="35"/>
      <c r="P43" s="35"/>
      <c r="Q43" s="92">
        <v>125</v>
      </c>
      <c r="R43" s="35"/>
      <c r="S43" s="35"/>
      <c r="T43" s="35"/>
      <c r="U43" s="35"/>
      <c r="V43" s="91">
        <v>98</v>
      </c>
      <c r="W43" s="35"/>
      <c r="X43" s="35"/>
      <c r="Y43" s="45">
        <v>96</v>
      </c>
      <c r="Z43" s="35"/>
      <c r="AA43" s="35"/>
      <c r="AB43" s="35"/>
      <c r="AC43" s="45"/>
      <c r="AD43" s="35"/>
      <c r="AE43" s="35"/>
      <c r="AF43" s="35"/>
      <c r="AG43" s="35"/>
      <c r="AH43" s="45"/>
      <c r="AI43" s="35"/>
      <c r="AJ43" s="92"/>
      <c r="AK43" s="92"/>
      <c r="AL43" s="35"/>
      <c r="AM43" s="35"/>
      <c r="AN43" s="35"/>
      <c r="AO43" s="35"/>
      <c r="AP43" s="35"/>
      <c r="AQ43" s="35"/>
      <c r="AR43" s="22"/>
      <c r="AS43" s="22"/>
      <c r="AT43" s="22"/>
      <c r="AU43" s="22"/>
      <c r="AV43" s="22"/>
      <c r="AW43" s="22"/>
      <c r="AX43" s="22"/>
      <c r="AY43" s="22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</row>
    <row r="44" spans="1:100" x14ac:dyDescent="0.2">
      <c r="A44" s="14" t="str">
        <f>'Namen deelnemers'!A27</f>
        <v>JANSSEN JAN</v>
      </c>
      <c r="B44" s="14" t="str">
        <f>'Namen deelnemers'!B27</f>
        <v>JUNIOR</v>
      </c>
      <c r="C44" s="10">
        <f>IF($D44="","",RANK($D44,$D$4:$D$95,0))</f>
        <v>15</v>
      </c>
      <c r="D44" s="15">
        <f t="shared" si="1"/>
        <v>1332</v>
      </c>
      <c r="E44" s="45"/>
      <c r="F44" s="35"/>
      <c r="G44" s="35"/>
      <c r="H44" s="35"/>
      <c r="I44" s="35"/>
      <c r="J44" s="92"/>
      <c r="K44" s="22"/>
      <c r="L44" s="92">
        <v>100</v>
      </c>
      <c r="M44" s="45">
        <v>132</v>
      </c>
      <c r="N44" s="35"/>
      <c r="O44" s="35"/>
      <c r="P44" s="35"/>
      <c r="Q44" s="92">
        <v>125</v>
      </c>
      <c r="R44" s="92">
        <v>95</v>
      </c>
      <c r="S44" s="92">
        <v>100</v>
      </c>
      <c r="T44" s="35"/>
      <c r="U44" s="35"/>
      <c r="V44" s="35"/>
      <c r="W44" s="35"/>
      <c r="X44" s="35"/>
      <c r="Y44" s="45">
        <v>96</v>
      </c>
      <c r="Z44" s="35"/>
      <c r="AA44" s="35"/>
      <c r="AB44" s="35"/>
      <c r="AC44" s="45">
        <v>101</v>
      </c>
      <c r="AD44" s="92">
        <v>100</v>
      </c>
      <c r="AE44" s="92">
        <v>95</v>
      </c>
      <c r="AF44" s="92">
        <v>99</v>
      </c>
      <c r="AG44" s="35"/>
      <c r="AH44" s="92">
        <v>101</v>
      </c>
      <c r="AI44" s="92">
        <v>100</v>
      </c>
      <c r="AJ44" s="56">
        <v>88</v>
      </c>
      <c r="AK44" s="92"/>
      <c r="AL44" s="92"/>
      <c r="AM44" s="92"/>
      <c r="AN44" s="35"/>
      <c r="AO44" s="35"/>
      <c r="AP44" s="35"/>
      <c r="AQ44" s="35"/>
      <c r="AR44" s="22"/>
      <c r="AS44" s="22"/>
      <c r="AT44" s="22"/>
      <c r="AU44" s="22"/>
      <c r="AV44" s="22"/>
      <c r="AW44" s="22"/>
      <c r="AX44" s="22"/>
      <c r="AY44" s="22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</row>
    <row r="45" spans="1:100" hidden="1" x14ac:dyDescent="0.2">
      <c r="A45" s="14" t="str">
        <f>'Namen deelnemers'!A41</f>
        <v>MOUS</v>
      </c>
      <c r="B45" s="14" t="str">
        <f>'Namen deelnemers'!B41</f>
        <v>Frans</v>
      </c>
      <c r="C45" s="10">
        <f>IF($D45="","",RANK($D45,$D$4:$D$84,0))</f>
        <v>37</v>
      </c>
      <c r="D45" s="15">
        <f t="shared" si="1"/>
        <v>0</v>
      </c>
      <c r="E45" s="45"/>
      <c r="F45" s="35"/>
      <c r="G45" s="35"/>
      <c r="H45" s="35"/>
      <c r="I45" s="35"/>
      <c r="J45" s="92"/>
      <c r="K45" s="35"/>
      <c r="L45" s="35"/>
      <c r="M45" s="4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45"/>
      <c r="Z45" s="35"/>
      <c r="AA45" s="35"/>
      <c r="AB45" s="35"/>
      <c r="AC45" s="45"/>
      <c r="AD45" s="35"/>
      <c r="AE45" s="35"/>
      <c r="AF45" s="35"/>
      <c r="AG45" s="35"/>
      <c r="AH45" s="45"/>
      <c r="AI45" s="35"/>
      <c r="AJ45" s="92"/>
      <c r="AK45" s="92"/>
      <c r="AL45" s="35"/>
      <c r="AM45" s="35"/>
      <c r="AN45" s="35"/>
      <c r="AO45" s="35"/>
      <c r="AP45" s="35"/>
      <c r="AQ45" s="35"/>
      <c r="AR45" s="22"/>
      <c r="AS45" s="22"/>
      <c r="AT45" s="22"/>
      <c r="AU45" s="22"/>
      <c r="AV45" s="22"/>
      <c r="AW45" s="22"/>
      <c r="AX45" s="22"/>
      <c r="AY45" s="22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</row>
    <row r="46" spans="1:100" hidden="1" x14ac:dyDescent="0.2">
      <c r="A46" s="14" t="s">
        <v>152</v>
      </c>
      <c r="B46" s="14"/>
      <c r="C46" s="10">
        <f>IF($D46="","",RANK($D46,$D$4:$D$84,0))</f>
        <v>37</v>
      </c>
      <c r="D46" s="15">
        <f t="shared" si="1"/>
        <v>0</v>
      </c>
      <c r="E46" s="45"/>
      <c r="F46" s="35"/>
      <c r="G46" s="35"/>
      <c r="H46" s="35"/>
      <c r="I46" s="35"/>
      <c r="J46" s="92"/>
      <c r="K46" s="35"/>
      <c r="L46" s="35"/>
      <c r="M46" s="4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45"/>
      <c r="Z46" s="35"/>
      <c r="AA46" s="35"/>
      <c r="AB46" s="35"/>
      <c r="AC46" s="45"/>
      <c r="AD46" s="35"/>
      <c r="AE46" s="35"/>
      <c r="AF46" s="35"/>
      <c r="AG46" s="35"/>
      <c r="AH46" s="45"/>
      <c r="AI46" s="35"/>
      <c r="AJ46" s="92"/>
      <c r="AK46" s="92"/>
      <c r="AL46" s="35"/>
      <c r="AM46" s="35"/>
      <c r="AN46" s="35"/>
      <c r="AO46" s="35"/>
      <c r="AP46" s="35"/>
      <c r="AQ46" s="35"/>
      <c r="AR46" s="22"/>
      <c r="AS46" s="22"/>
      <c r="AT46" s="22"/>
      <c r="AU46" s="22"/>
      <c r="AV46" s="22"/>
      <c r="AW46" s="22"/>
      <c r="AX46" s="22"/>
      <c r="AY46" s="22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</row>
    <row r="47" spans="1:100" ht="13.5" hidden="1" customHeight="1" x14ac:dyDescent="0.2">
      <c r="A47" s="14" t="str">
        <f>'Namen deelnemers'!A28</f>
        <v>JANSSENS</v>
      </c>
      <c r="B47" s="14" t="str">
        <f>'Namen deelnemers'!B28</f>
        <v>Raf</v>
      </c>
      <c r="C47" s="10">
        <f>IF($D47="","",RANK($D47,$D$4:$D$95,0))</f>
        <v>47</v>
      </c>
      <c r="D47" s="15">
        <f t="shared" si="1"/>
        <v>0</v>
      </c>
      <c r="E47" s="45"/>
      <c r="F47" s="35"/>
      <c r="G47" s="35"/>
      <c r="H47" s="35"/>
      <c r="I47" s="35"/>
      <c r="J47" s="92"/>
      <c r="K47" s="35"/>
      <c r="L47" s="35"/>
      <c r="M47" s="4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5"/>
      <c r="Z47" s="35"/>
      <c r="AA47" s="35"/>
      <c r="AB47" s="35"/>
      <c r="AC47" s="45"/>
      <c r="AD47" s="35"/>
      <c r="AE47" s="35"/>
      <c r="AF47" s="35"/>
      <c r="AG47" s="35"/>
      <c r="AH47" s="45"/>
      <c r="AI47" s="35"/>
      <c r="AJ47" s="92"/>
      <c r="AK47" s="92"/>
      <c r="AL47" s="35"/>
      <c r="AM47" s="35"/>
      <c r="AN47" s="35"/>
      <c r="AO47" s="35"/>
      <c r="AP47" s="35"/>
      <c r="AQ47" s="35"/>
      <c r="AR47" s="22"/>
      <c r="AS47" s="22"/>
      <c r="AT47" s="22"/>
      <c r="AU47" s="22"/>
      <c r="AV47" s="22"/>
      <c r="AW47" s="22"/>
      <c r="AX47" s="22"/>
      <c r="AY47" s="22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</row>
    <row r="48" spans="1:100" hidden="1" x14ac:dyDescent="0.2">
      <c r="A48" s="14" t="str">
        <f>'Namen deelnemers'!A33</f>
        <v>MAES</v>
      </c>
      <c r="B48" s="14" t="str">
        <f>'Namen deelnemers'!B33</f>
        <v>Ivo</v>
      </c>
      <c r="C48" s="10">
        <f>IF($D48="","",RANK($D48,$D$4:$D$95,0))</f>
        <v>47</v>
      </c>
      <c r="D48" s="15">
        <f t="shared" si="1"/>
        <v>0</v>
      </c>
      <c r="E48" s="45"/>
      <c r="F48" s="35"/>
      <c r="G48" s="35"/>
      <c r="H48" s="35"/>
      <c r="I48" s="35"/>
      <c r="J48" s="92"/>
      <c r="K48" s="35"/>
      <c r="L48" s="35"/>
      <c r="M48" s="4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45"/>
      <c r="Z48" s="35"/>
      <c r="AA48" s="35"/>
      <c r="AB48" s="35"/>
      <c r="AC48" s="45"/>
      <c r="AD48" s="35"/>
      <c r="AE48" s="35"/>
      <c r="AF48" s="35"/>
      <c r="AG48" s="35"/>
      <c r="AH48" s="45"/>
      <c r="AI48" s="35"/>
      <c r="AJ48" s="92"/>
      <c r="AK48" s="92"/>
      <c r="AL48" s="35"/>
      <c r="AM48" s="35"/>
      <c r="AN48" s="35"/>
      <c r="AO48" s="35"/>
      <c r="AP48" s="35"/>
      <c r="AQ48" s="35"/>
      <c r="AR48" s="22"/>
      <c r="AS48" s="22"/>
      <c r="AT48" s="22"/>
      <c r="AU48" s="22"/>
      <c r="AV48" s="22"/>
      <c r="AW48" s="22"/>
      <c r="AX48" s="22"/>
      <c r="AY48" s="22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</row>
    <row r="49" spans="1:100" ht="12" customHeight="1" x14ac:dyDescent="0.2">
      <c r="A49" s="14" t="s">
        <v>204</v>
      </c>
      <c r="B49" s="14" t="s">
        <v>202</v>
      </c>
      <c r="C49" s="10">
        <f>IF($D49="","",RANK($D49,$D$4:$D$95,0))</f>
        <v>38</v>
      </c>
      <c r="D49" s="15">
        <f t="shared" si="1"/>
        <v>194</v>
      </c>
      <c r="E49" s="45"/>
      <c r="F49" s="35"/>
      <c r="G49" s="22"/>
      <c r="H49" s="35"/>
      <c r="I49" s="22"/>
      <c r="J49" s="92"/>
      <c r="K49" s="22"/>
      <c r="L49" s="22"/>
      <c r="M49" s="45"/>
      <c r="N49" s="22"/>
      <c r="O49" s="35"/>
      <c r="P49" s="22"/>
      <c r="Q49" s="35"/>
      <c r="R49" s="22"/>
      <c r="S49" s="22"/>
      <c r="T49" s="35"/>
      <c r="U49" s="22"/>
      <c r="V49" s="91">
        <v>98</v>
      </c>
      <c r="W49" s="35"/>
      <c r="X49" s="22"/>
      <c r="Y49" s="45">
        <v>96</v>
      </c>
      <c r="Z49" s="35"/>
      <c r="AA49" s="22"/>
      <c r="AB49" s="22"/>
      <c r="AC49" s="45"/>
      <c r="AD49" s="35"/>
      <c r="AE49" s="35"/>
      <c r="AF49" s="35"/>
      <c r="AG49" s="22"/>
      <c r="AH49" s="45"/>
      <c r="AI49" s="22"/>
      <c r="AJ49" s="92"/>
      <c r="AK49" s="92"/>
      <c r="AL49" s="92"/>
      <c r="AM49" s="22"/>
      <c r="AN49" s="22"/>
      <c r="AO49" s="35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</row>
    <row r="50" spans="1:100" ht="13.5" customHeight="1" x14ac:dyDescent="0.2">
      <c r="A50" s="14" t="s">
        <v>210</v>
      </c>
      <c r="B50" s="14" t="s">
        <v>211</v>
      </c>
      <c r="C50" s="10">
        <f>IF($D50="","",RANK($D50,$D$4:$D$95,0))</f>
        <v>20</v>
      </c>
      <c r="D50" s="15">
        <f t="shared" si="1"/>
        <v>1061</v>
      </c>
      <c r="E50" s="45">
        <v>90</v>
      </c>
      <c r="F50" s="35"/>
      <c r="G50" s="22"/>
      <c r="H50" s="22"/>
      <c r="I50" s="92">
        <v>90</v>
      </c>
      <c r="J50" s="92"/>
      <c r="K50" s="91">
        <v>90</v>
      </c>
      <c r="L50" s="92">
        <v>100</v>
      </c>
      <c r="M50" s="45">
        <v>132</v>
      </c>
      <c r="N50" s="22"/>
      <c r="O50" s="35"/>
      <c r="P50" s="22"/>
      <c r="Q50" s="92">
        <v>125</v>
      </c>
      <c r="R50" s="35"/>
      <c r="S50" s="35"/>
      <c r="T50" s="22"/>
      <c r="U50" s="92">
        <v>175</v>
      </c>
      <c r="V50" s="22"/>
      <c r="W50" s="22"/>
      <c r="X50" s="92">
        <v>95</v>
      </c>
      <c r="Y50" s="45"/>
      <c r="Z50" s="22"/>
      <c r="AA50" s="35"/>
      <c r="AB50" s="35"/>
      <c r="AC50" s="45"/>
      <c r="AD50" s="35"/>
      <c r="AE50" s="22"/>
      <c r="AF50" s="35"/>
      <c r="AG50" s="35"/>
      <c r="AH50" s="45"/>
      <c r="AI50" s="35"/>
      <c r="AJ50" s="92"/>
      <c r="AK50" s="91"/>
      <c r="AL50" s="92"/>
      <c r="AM50" s="92"/>
      <c r="AN50" s="22">
        <v>90</v>
      </c>
      <c r="AO50" s="35"/>
      <c r="AP50" s="35"/>
      <c r="AQ50" s="35">
        <v>74</v>
      </c>
      <c r="AR50" s="22"/>
      <c r="AS50" s="22"/>
      <c r="AT50" s="22"/>
      <c r="AU50" s="22"/>
      <c r="AV50" s="22"/>
      <c r="AW50" s="22"/>
      <c r="AX50" s="22"/>
      <c r="AY50" s="22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</row>
    <row r="51" spans="1:100" ht="14.25" hidden="1" customHeight="1" x14ac:dyDescent="0.2">
      <c r="A51" s="14" t="str">
        <f>'Namen deelnemers'!A47</f>
        <v>SCHOEPEN</v>
      </c>
      <c r="B51" s="14" t="str">
        <f>'Namen deelnemers'!B47</f>
        <v>Johan</v>
      </c>
      <c r="C51" s="10">
        <f>IF($D51="","",RANK($D51,$D$4:$D$84,0))</f>
        <v>37</v>
      </c>
      <c r="D51" s="15">
        <f t="shared" si="1"/>
        <v>0</v>
      </c>
      <c r="E51" s="45"/>
      <c r="F51" s="35"/>
      <c r="G51" s="35"/>
      <c r="H51" s="35"/>
      <c r="I51" s="35"/>
      <c r="J51" s="92"/>
      <c r="K51" s="35"/>
      <c r="L51" s="35"/>
      <c r="M51" s="4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45"/>
      <c r="Z51" s="35"/>
      <c r="AA51" s="35"/>
      <c r="AB51" s="35"/>
      <c r="AC51" s="45"/>
      <c r="AD51" s="35"/>
      <c r="AE51" s="35"/>
      <c r="AF51" s="35"/>
      <c r="AG51" s="35"/>
      <c r="AH51" s="45"/>
      <c r="AI51" s="35"/>
      <c r="AJ51" s="92"/>
      <c r="AK51" s="92"/>
      <c r="AL51" s="35"/>
      <c r="AM51" s="35"/>
      <c r="AN51" s="35"/>
      <c r="AO51" s="35"/>
      <c r="AP51" s="35"/>
      <c r="AQ51" s="35"/>
      <c r="AR51" s="22"/>
      <c r="AS51" s="22"/>
      <c r="AT51" s="22"/>
      <c r="AU51" s="22"/>
      <c r="AV51" s="22"/>
      <c r="AW51" s="22"/>
      <c r="AX51" s="22"/>
      <c r="AY51" s="22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</row>
    <row r="52" spans="1:100" x14ac:dyDescent="0.2">
      <c r="A52" s="14" t="str">
        <f>'Namen deelnemers'!A36</f>
        <v>MERCY</v>
      </c>
      <c r="B52" s="14" t="s">
        <v>262</v>
      </c>
      <c r="C52" s="10">
        <f>IF($D52="","",RANK($D52,$D$4:$D$95,0))</f>
        <v>35</v>
      </c>
      <c r="D52" s="15">
        <f t="shared" si="1"/>
        <v>252</v>
      </c>
      <c r="E52" s="45"/>
      <c r="F52" s="35"/>
      <c r="G52" s="35"/>
      <c r="H52" s="35"/>
      <c r="I52" s="35"/>
      <c r="J52" s="92"/>
      <c r="K52" s="35"/>
      <c r="L52" s="35"/>
      <c r="M52" s="45">
        <v>132</v>
      </c>
      <c r="N52" s="35"/>
      <c r="O52" s="35"/>
      <c r="P52" s="35"/>
      <c r="Q52" s="35"/>
      <c r="R52" s="35"/>
      <c r="S52" s="35"/>
      <c r="T52" s="35"/>
      <c r="U52" s="35"/>
      <c r="V52" s="35"/>
      <c r="W52" s="92">
        <v>120</v>
      </c>
      <c r="X52" s="35"/>
      <c r="Y52" s="45"/>
      <c r="Z52" s="35"/>
      <c r="AA52" s="35"/>
      <c r="AB52" s="35"/>
      <c r="AC52" s="45"/>
      <c r="AD52" s="35"/>
      <c r="AE52" s="35"/>
      <c r="AF52" s="35"/>
      <c r="AG52" s="35"/>
      <c r="AH52" s="45"/>
      <c r="AI52" s="35"/>
      <c r="AJ52" s="92"/>
      <c r="AK52" s="92"/>
      <c r="AL52" s="35"/>
      <c r="AM52" s="35"/>
      <c r="AN52" s="35"/>
      <c r="AO52" s="35"/>
      <c r="AP52" s="35"/>
      <c r="AQ52" s="35"/>
      <c r="AR52" s="22"/>
      <c r="AS52" s="22"/>
      <c r="AT52" s="22"/>
      <c r="AU52" s="22"/>
      <c r="AV52" s="22"/>
      <c r="AW52" s="22"/>
      <c r="AX52" s="22"/>
      <c r="AY52" s="22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</row>
    <row r="53" spans="1:100" x14ac:dyDescent="0.2">
      <c r="A53" s="14" t="str">
        <f>'Namen deelnemers'!A37</f>
        <v>MERCY</v>
      </c>
      <c r="B53" s="14" t="str">
        <f>'Namen deelnemers'!B37</f>
        <v>Luc</v>
      </c>
      <c r="C53" s="10">
        <f>IF($D53="","",RANK($D53,$D$4:$D$95,0))</f>
        <v>40</v>
      </c>
      <c r="D53" s="15">
        <f t="shared" si="1"/>
        <v>132</v>
      </c>
      <c r="E53" s="45"/>
      <c r="F53" s="35"/>
      <c r="G53" s="35"/>
      <c r="H53" s="35"/>
      <c r="I53" s="35"/>
      <c r="J53" s="92"/>
      <c r="K53" s="35"/>
      <c r="L53" s="35"/>
      <c r="M53" s="45">
        <v>132</v>
      </c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45"/>
      <c r="Z53" s="35"/>
      <c r="AA53" s="35"/>
      <c r="AB53" s="35"/>
      <c r="AC53" s="45"/>
      <c r="AD53" s="35"/>
      <c r="AE53" s="35"/>
      <c r="AF53" s="35"/>
      <c r="AG53" s="35"/>
      <c r="AH53" s="45"/>
      <c r="AI53" s="35"/>
      <c r="AJ53" s="92"/>
      <c r="AK53" s="92"/>
      <c r="AL53" s="35"/>
      <c r="AM53" s="35"/>
      <c r="AN53" s="35"/>
      <c r="AO53" s="35"/>
      <c r="AP53" s="35"/>
      <c r="AQ53" s="35"/>
      <c r="AR53" s="22"/>
      <c r="AS53" s="22"/>
      <c r="AT53" s="22"/>
      <c r="AU53" s="22"/>
      <c r="AV53" s="22"/>
      <c r="AW53" s="22"/>
      <c r="AX53" s="22"/>
      <c r="AY53" s="22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</row>
    <row r="54" spans="1:100" x14ac:dyDescent="0.2">
      <c r="A54" s="14" t="str">
        <f>'Namen deelnemers'!A38</f>
        <v>MERCY</v>
      </c>
      <c r="B54" s="14" t="str">
        <f>'Namen deelnemers'!B38</f>
        <v>Quinten</v>
      </c>
      <c r="C54" s="10">
        <f>IF($D54="","",RANK($D54,$D$4:$D$95,0))</f>
        <v>47</v>
      </c>
      <c r="D54" s="15">
        <f t="shared" si="1"/>
        <v>0</v>
      </c>
      <c r="E54" s="45"/>
      <c r="F54" s="35"/>
      <c r="G54" s="35"/>
      <c r="H54" s="35"/>
      <c r="I54" s="35"/>
      <c r="J54" s="92"/>
      <c r="K54" s="35"/>
      <c r="L54" s="35"/>
      <c r="M54" s="4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45"/>
      <c r="Z54" s="35"/>
      <c r="AA54" s="35"/>
      <c r="AB54" s="35"/>
      <c r="AC54" s="45"/>
      <c r="AD54" s="35"/>
      <c r="AE54" s="35"/>
      <c r="AF54" s="35"/>
      <c r="AG54" s="35"/>
      <c r="AH54" s="45"/>
      <c r="AI54" s="35"/>
      <c r="AJ54" s="92"/>
      <c r="AK54" s="92"/>
      <c r="AL54" s="35"/>
      <c r="AM54" s="35"/>
      <c r="AN54" s="35"/>
      <c r="AO54" s="35"/>
      <c r="AP54" s="35"/>
      <c r="AQ54" s="35"/>
      <c r="AR54" s="22"/>
      <c r="AS54" s="22"/>
      <c r="AT54" s="22"/>
      <c r="AU54" s="22"/>
      <c r="AV54" s="22"/>
      <c r="AW54" s="22"/>
      <c r="AX54" s="22"/>
      <c r="AY54" s="22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</row>
    <row r="55" spans="1:100" hidden="1" x14ac:dyDescent="0.2">
      <c r="A55" s="14" t="str">
        <f>'Namen deelnemers'!A40</f>
        <v>MICHIELSEN</v>
      </c>
      <c r="B55" s="14" t="str">
        <f>'Namen deelnemers'!B40</f>
        <v>Ronald</v>
      </c>
      <c r="C55" s="10">
        <f>IF($D55="","",RANK($D55,$D$4:$D$95,0))</f>
        <v>47</v>
      </c>
      <c r="D55" s="15">
        <f t="shared" si="1"/>
        <v>0</v>
      </c>
      <c r="E55" s="45"/>
      <c r="F55" s="35"/>
      <c r="G55" s="35"/>
      <c r="H55" s="35"/>
      <c r="I55" s="35"/>
      <c r="J55" s="92"/>
      <c r="K55" s="35"/>
      <c r="L55" s="35"/>
      <c r="M55" s="45"/>
      <c r="N55" s="35"/>
      <c r="O55" s="35"/>
      <c r="P55" s="35"/>
      <c r="Q55" s="13"/>
      <c r="R55" s="35"/>
      <c r="S55" s="35"/>
      <c r="T55" s="35"/>
      <c r="U55" s="35"/>
      <c r="V55" s="35"/>
      <c r="W55" s="35"/>
      <c r="X55" s="35"/>
      <c r="Y55" s="45"/>
      <c r="Z55" s="35"/>
      <c r="AA55" s="35"/>
      <c r="AB55" s="35"/>
      <c r="AC55" s="45"/>
      <c r="AD55" s="35"/>
      <c r="AE55" s="35"/>
      <c r="AF55" s="35"/>
      <c r="AG55" s="35"/>
      <c r="AH55" s="45"/>
      <c r="AI55" s="35"/>
      <c r="AJ55" s="92"/>
      <c r="AK55" s="92"/>
      <c r="AL55" s="35"/>
      <c r="AM55" s="35"/>
      <c r="AN55" s="35"/>
      <c r="AO55" s="35"/>
      <c r="AP55" s="35"/>
      <c r="AQ55" s="35"/>
      <c r="AR55" s="22"/>
      <c r="AS55" s="22"/>
      <c r="AT55" s="22"/>
      <c r="AU55" s="22"/>
      <c r="AV55" s="22"/>
      <c r="AW55" s="22"/>
      <c r="AX55" s="22"/>
      <c r="AY55" s="22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</row>
    <row r="56" spans="1:100" x14ac:dyDescent="0.2">
      <c r="A56" s="38" t="s">
        <v>75</v>
      </c>
      <c r="B56" s="14" t="s">
        <v>213</v>
      </c>
      <c r="C56" s="10">
        <f>IF($D56="","",RANK($D56,$D$4:$D$95,0))</f>
        <v>33</v>
      </c>
      <c r="D56" s="15">
        <f t="shared" si="1"/>
        <v>347</v>
      </c>
      <c r="E56" s="45"/>
      <c r="F56" s="35"/>
      <c r="G56" s="22"/>
      <c r="H56" s="22"/>
      <c r="I56" s="35">
        <v>90</v>
      </c>
      <c r="J56" s="92"/>
      <c r="K56" s="22"/>
      <c r="L56" s="22"/>
      <c r="M56" s="45">
        <v>132</v>
      </c>
      <c r="N56" s="22"/>
      <c r="O56" s="22"/>
      <c r="P56" s="22"/>
      <c r="Q56" s="92">
        <v>125</v>
      </c>
      <c r="R56" s="35"/>
      <c r="S56" s="22"/>
      <c r="T56" s="35"/>
      <c r="U56" s="35"/>
      <c r="V56" s="22"/>
      <c r="W56" s="35"/>
      <c r="X56" s="22"/>
      <c r="Y56" s="45"/>
      <c r="Z56" s="22"/>
      <c r="AA56" s="22"/>
      <c r="AB56" s="35"/>
      <c r="AC56" s="45"/>
      <c r="AD56" s="35"/>
      <c r="AE56" s="22"/>
      <c r="AF56" s="40"/>
      <c r="AG56" s="35"/>
      <c r="AH56" s="45"/>
      <c r="AI56" s="35"/>
      <c r="AJ56" s="92"/>
      <c r="AK56" s="92"/>
      <c r="AL56" s="35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</row>
    <row r="57" spans="1:100" x14ac:dyDescent="0.2">
      <c r="A57" s="14" t="s">
        <v>226</v>
      </c>
      <c r="B57" s="14" t="s">
        <v>56</v>
      </c>
      <c r="C57" s="10">
        <f>IF($D57="","",RANK($D57,$D$4:$D$84,0))</f>
        <v>32</v>
      </c>
      <c r="D57" s="15">
        <f t="shared" si="1"/>
        <v>125</v>
      </c>
      <c r="E57" s="45" t="s">
        <v>154</v>
      </c>
      <c r="F57" s="35"/>
      <c r="G57" s="35"/>
      <c r="H57" s="35"/>
      <c r="I57" s="35"/>
      <c r="J57" s="92"/>
      <c r="K57" s="35"/>
      <c r="L57" s="35"/>
      <c r="M57" s="45"/>
      <c r="N57" s="35"/>
      <c r="O57" s="35"/>
      <c r="P57" s="35"/>
      <c r="Q57" s="92">
        <v>125</v>
      </c>
      <c r="R57" s="35"/>
      <c r="S57" s="35"/>
      <c r="T57" s="13"/>
      <c r="U57" s="35"/>
      <c r="V57" s="35"/>
      <c r="W57" s="35"/>
      <c r="X57" s="35"/>
      <c r="Y57" s="45"/>
      <c r="Z57" s="35"/>
      <c r="AA57" s="35"/>
      <c r="AB57" s="35"/>
      <c r="AC57" s="45"/>
      <c r="AD57" s="35"/>
      <c r="AE57" s="35"/>
      <c r="AF57" s="35"/>
      <c r="AG57" s="35"/>
      <c r="AH57" s="45"/>
      <c r="AI57" s="35"/>
      <c r="AJ57" s="92"/>
      <c r="AK57" s="92"/>
      <c r="AL57" s="35"/>
      <c r="AM57" s="35"/>
      <c r="AN57" s="35"/>
      <c r="AO57" s="35"/>
      <c r="AP57" s="35"/>
      <c r="AQ57" s="35"/>
      <c r="AR57" s="22"/>
      <c r="AS57" s="22"/>
      <c r="AT57" s="22"/>
      <c r="AU57" s="22"/>
      <c r="AV57" s="22"/>
      <c r="AW57" s="22"/>
      <c r="AX57" s="22"/>
      <c r="AY57" s="22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</row>
    <row r="58" spans="1:100" hidden="1" x14ac:dyDescent="0.2">
      <c r="A58" s="14" t="s">
        <v>208</v>
      </c>
      <c r="B58" s="14" t="s">
        <v>209</v>
      </c>
      <c r="C58" s="10">
        <f>IF($D58="","",RANK($D58,$D$4:$D$95,0))</f>
        <v>44</v>
      </c>
      <c r="D58" s="15">
        <f t="shared" si="1"/>
        <v>90</v>
      </c>
      <c r="E58" s="45">
        <v>90</v>
      </c>
      <c r="F58" s="35"/>
      <c r="G58" s="35"/>
      <c r="H58" s="35"/>
      <c r="I58" s="35"/>
      <c r="J58" s="92"/>
      <c r="K58" s="22"/>
      <c r="L58" s="35"/>
      <c r="M58" s="45"/>
      <c r="N58" s="22"/>
      <c r="O58" s="35"/>
      <c r="P58" s="35"/>
      <c r="Q58" s="35"/>
      <c r="R58" s="35"/>
      <c r="S58" s="22"/>
      <c r="T58" s="35"/>
      <c r="U58" s="22"/>
      <c r="V58" s="35"/>
      <c r="W58" s="35"/>
      <c r="X58" s="35"/>
      <c r="Y58" s="45"/>
      <c r="Z58" s="35"/>
      <c r="AA58" s="35"/>
      <c r="AB58" s="35"/>
      <c r="AC58" s="45"/>
      <c r="AD58" s="22"/>
      <c r="AE58" s="35"/>
      <c r="AF58" s="35"/>
      <c r="AG58" s="35"/>
      <c r="AH58" s="45"/>
      <c r="AI58" s="35"/>
      <c r="AJ58" s="92"/>
      <c r="AK58" s="92"/>
      <c r="AL58" s="92"/>
      <c r="AM58" s="35"/>
      <c r="AN58" s="35"/>
      <c r="AO58" s="35"/>
      <c r="AP58" s="35"/>
      <c r="AQ58" s="22"/>
      <c r="AR58" s="22"/>
      <c r="AS58" s="22"/>
      <c r="AT58" s="22"/>
      <c r="AU58" s="22"/>
      <c r="AV58" s="22"/>
      <c r="AW58" s="22"/>
      <c r="AX58" s="22"/>
      <c r="AY58" s="22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</row>
    <row r="59" spans="1:100" x14ac:dyDescent="0.2">
      <c r="A59" s="14" t="str">
        <f>'Namen deelnemers'!A44</f>
        <v>ROBYN</v>
      </c>
      <c r="B59" s="14" t="str">
        <f>'Namen deelnemers'!B44</f>
        <v>Sven</v>
      </c>
      <c r="C59" s="10">
        <f>IF($D59="","",RANK($D59,$D$4:$D$95,0))</f>
        <v>18</v>
      </c>
      <c r="D59" s="15">
        <f t="shared" si="1"/>
        <v>1069</v>
      </c>
      <c r="E59" s="45"/>
      <c r="F59" s="35"/>
      <c r="G59" s="35"/>
      <c r="H59" s="35"/>
      <c r="I59" s="35"/>
      <c r="J59" s="92"/>
      <c r="K59" s="35"/>
      <c r="L59" s="92">
        <v>100</v>
      </c>
      <c r="M59" s="45"/>
      <c r="N59" s="35"/>
      <c r="O59" s="35"/>
      <c r="P59" s="35"/>
      <c r="Q59" s="35"/>
      <c r="R59" s="92">
        <v>95</v>
      </c>
      <c r="S59" s="35"/>
      <c r="T59" s="92">
        <v>98</v>
      </c>
      <c r="U59" s="92">
        <v>175</v>
      </c>
      <c r="V59" s="35"/>
      <c r="W59" s="35"/>
      <c r="X59" s="35"/>
      <c r="Y59" s="45"/>
      <c r="Z59" s="35"/>
      <c r="AA59" s="35"/>
      <c r="AB59" s="92">
        <v>100</v>
      </c>
      <c r="AC59" s="45">
        <v>101</v>
      </c>
      <c r="AD59" s="92">
        <v>100</v>
      </c>
      <c r="AE59" s="35"/>
      <c r="AF59" s="92">
        <v>99</v>
      </c>
      <c r="AG59" s="35"/>
      <c r="AH59" s="92">
        <v>101</v>
      </c>
      <c r="AI59" s="92">
        <v>100</v>
      </c>
      <c r="AJ59" s="56"/>
      <c r="AK59" s="92"/>
      <c r="AL59" s="35"/>
      <c r="AM59" s="92"/>
      <c r="AN59" s="35"/>
      <c r="AO59" s="35"/>
      <c r="AP59" s="35"/>
      <c r="AQ59" s="35"/>
      <c r="AR59" s="22"/>
      <c r="AS59" s="22"/>
      <c r="AT59" s="22"/>
      <c r="AU59" s="22"/>
      <c r="AV59" s="22"/>
      <c r="AW59" s="22"/>
      <c r="AX59" s="22"/>
      <c r="AY59" s="22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</row>
    <row r="60" spans="1:100" hidden="1" x14ac:dyDescent="0.2">
      <c r="A60" s="14" t="str">
        <f>'Namen deelnemers'!A56</f>
        <v>VAN BEECK</v>
      </c>
      <c r="B60" s="14" t="str">
        <f>'Namen deelnemers'!B56</f>
        <v>Joseph</v>
      </c>
      <c r="C60" s="10">
        <f>IF($D60="","",RANK($D60,$D$4:$D$84,0))</f>
        <v>37</v>
      </c>
      <c r="D60" s="15">
        <f t="shared" si="1"/>
        <v>0</v>
      </c>
      <c r="E60" s="45"/>
      <c r="F60" s="35"/>
      <c r="G60" s="35"/>
      <c r="H60" s="35"/>
      <c r="I60" s="35"/>
      <c r="J60" s="92"/>
      <c r="K60" s="35"/>
      <c r="L60" s="35"/>
      <c r="M60" s="4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45"/>
      <c r="Z60" s="35"/>
      <c r="AA60" s="35"/>
      <c r="AB60" s="35"/>
      <c r="AC60" s="45"/>
      <c r="AD60" s="35"/>
      <c r="AE60" s="35"/>
      <c r="AF60" s="35"/>
      <c r="AG60" s="35"/>
      <c r="AH60" s="92"/>
      <c r="AI60" s="35"/>
      <c r="AJ60" s="56"/>
      <c r="AK60" s="92"/>
      <c r="AL60" s="35"/>
      <c r="AM60" s="35"/>
      <c r="AN60" s="35"/>
      <c r="AO60" s="35"/>
      <c r="AP60" s="35"/>
      <c r="AQ60" s="35"/>
      <c r="AR60" s="22"/>
      <c r="AS60" s="22"/>
      <c r="AT60" s="22"/>
      <c r="AU60" s="22"/>
      <c r="AV60" s="22"/>
      <c r="AW60" s="22"/>
      <c r="AX60" s="22"/>
      <c r="AY60" s="22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</row>
    <row r="61" spans="1:100" x14ac:dyDescent="0.2">
      <c r="A61" s="14" t="str">
        <f>'Namen deelnemers'!A45</f>
        <v>ROOIJMANS</v>
      </c>
      <c r="B61" s="14" t="str">
        <f>'Namen deelnemers'!B45</f>
        <v>Ad</v>
      </c>
      <c r="C61" s="10">
        <f t="shared" ref="C61:C66" si="2">IF($D61="","",RANK($D61,$D$4:$D$95,0))</f>
        <v>11</v>
      </c>
      <c r="D61" s="15">
        <f t="shared" si="1"/>
        <v>2026</v>
      </c>
      <c r="E61" s="45">
        <v>90</v>
      </c>
      <c r="F61" s="92">
        <v>80</v>
      </c>
      <c r="G61" s="35"/>
      <c r="H61" s="91">
        <v>85</v>
      </c>
      <c r="I61" s="92">
        <v>90</v>
      </c>
      <c r="J61" s="92"/>
      <c r="K61" s="35"/>
      <c r="L61" s="35"/>
      <c r="M61" s="45">
        <v>132</v>
      </c>
      <c r="N61" s="92">
        <v>110</v>
      </c>
      <c r="O61" s="35"/>
      <c r="P61" s="35"/>
      <c r="Q61" s="92">
        <v>125</v>
      </c>
      <c r="R61" s="92">
        <v>95</v>
      </c>
      <c r="S61" s="35"/>
      <c r="T61" s="92">
        <v>98</v>
      </c>
      <c r="U61" s="92">
        <v>175</v>
      </c>
      <c r="V61" s="35"/>
      <c r="W61" s="35"/>
      <c r="X61" s="92">
        <v>95</v>
      </c>
      <c r="Y61" s="45">
        <v>96</v>
      </c>
      <c r="Z61" s="92">
        <v>95</v>
      </c>
      <c r="AA61" s="92">
        <v>170</v>
      </c>
      <c r="AB61" s="92">
        <v>100</v>
      </c>
      <c r="AC61" s="45">
        <v>101</v>
      </c>
      <c r="AD61" s="35"/>
      <c r="AE61" s="35"/>
      <c r="AF61" s="35"/>
      <c r="AG61" s="35"/>
      <c r="AH61" s="92">
        <v>101</v>
      </c>
      <c r="AI61" s="92">
        <v>100</v>
      </c>
      <c r="AJ61" s="56">
        <v>88</v>
      </c>
      <c r="AK61" s="92"/>
      <c r="AL61" s="92"/>
      <c r="AM61" s="92"/>
      <c r="AN61" s="35"/>
      <c r="AO61" s="35"/>
      <c r="AP61" s="35"/>
      <c r="AQ61" s="35"/>
      <c r="AR61" s="22"/>
      <c r="AS61" s="22"/>
      <c r="AT61" s="22"/>
      <c r="AU61" s="22"/>
      <c r="AV61" s="22"/>
      <c r="AW61" s="22"/>
      <c r="AX61" s="22"/>
      <c r="AY61" s="22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</row>
    <row r="62" spans="1:100" ht="11.25" hidden="1" customHeight="1" x14ac:dyDescent="0.2">
      <c r="A62" s="14" t="str">
        <f>'Namen deelnemers'!A46</f>
        <v>SCHITTECAT</v>
      </c>
      <c r="B62" s="14" t="str">
        <f>'Namen deelnemers'!B46</f>
        <v>Bruno</v>
      </c>
      <c r="C62" s="10">
        <f t="shared" si="2"/>
        <v>47</v>
      </c>
      <c r="D62" s="15">
        <f t="shared" si="1"/>
        <v>0</v>
      </c>
      <c r="E62" s="45"/>
      <c r="F62" s="35"/>
      <c r="G62" s="35"/>
      <c r="H62" s="35"/>
      <c r="I62" s="35"/>
      <c r="J62" s="92"/>
      <c r="K62" s="35"/>
      <c r="L62" s="35"/>
      <c r="M62" s="4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45"/>
      <c r="Z62" s="35"/>
      <c r="AA62" s="35"/>
      <c r="AB62" s="35"/>
      <c r="AC62" s="45"/>
      <c r="AD62" s="35"/>
      <c r="AE62" s="35"/>
      <c r="AF62" s="35"/>
      <c r="AG62" s="35"/>
      <c r="AH62" s="45"/>
      <c r="AI62" s="35"/>
      <c r="AJ62" s="92"/>
      <c r="AK62" s="92"/>
      <c r="AL62" s="92"/>
      <c r="AM62" s="35"/>
      <c r="AN62" s="35"/>
      <c r="AO62" s="35"/>
      <c r="AP62" s="35"/>
      <c r="AQ62" s="35"/>
      <c r="AR62" s="22"/>
      <c r="AS62" s="22"/>
      <c r="AT62" s="22"/>
      <c r="AU62" s="22"/>
      <c r="AV62" s="22"/>
      <c r="AW62" s="22"/>
      <c r="AX62" s="22"/>
      <c r="AY62" s="22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</row>
    <row r="63" spans="1:100" ht="13.5" hidden="1" customHeight="1" x14ac:dyDescent="0.2">
      <c r="A63" s="14" t="str">
        <f>'Namen deelnemers'!A48</f>
        <v>SCHOUWAERTS</v>
      </c>
      <c r="B63" s="14" t="str">
        <f>'Namen deelnemers'!B48</f>
        <v>Gaspareli</v>
      </c>
      <c r="C63" s="10">
        <f t="shared" si="2"/>
        <v>47</v>
      </c>
      <c r="D63" s="15">
        <f t="shared" si="1"/>
        <v>0</v>
      </c>
      <c r="E63" s="45"/>
      <c r="F63" s="35"/>
      <c r="G63" s="35"/>
      <c r="H63" s="35"/>
      <c r="I63" s="35"/>
      <c r="J63" s="92"/>
      <c r="K63" s="35"/>
      <c r="L63" s="35"/>
      <c r="M63" s="4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45"/>
      <c r="Z63" s="35"/>
      <c r="AA63" s="35"/>
      <c r="AB63" s="35"/>
      <c r="AC63" s="45"/>
      <c r="AD63" s="35"/>
      <c r="AE63" s="35"/>
      <c r="AF63" s="35"/>
      <c r="AG63" s="35"/>
      <c r="AH63" s="45"/>
      <c r="AI63" s="35"/>
      <c r="AJ63" s="92"/>
      <c r="AK63" s="92"/>
      <c r="AL63" s="35"/>
      <c r="AM63" s="35"/>
      <c r="AN63" s="35"/>
      <c r="AO63" s="35"/>
      <c r="AP63" s="35"/>
      <c r="AQ63" s="35"/>
      <c r="AR63" s="22"/>
      <c r="AS63" s="22"/>
      <c r="AT63" s="22"/>
      <c r="AU63" s="22"/>
      <c r="AV63" s="22"/>
      <c r="AW63" s="22"/>
      <c r="AX63" s="22"/>
      <c r="AY63" s="22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</row>
    <row r="64" spans="1:100" ht="26.25" hidden="1" customHeight="1" x14ac:dyDescent="0.2">
      <c r="A64" s="14" t="str">
        <f>'Namen deelnemers'!A49</f>
        <v>SCHOUWAERTS</v>
      </c>
      <c r="B64" s="14" t="str">
        <f>'Namen deelnemers'!B49</f>
        <v>Yves</v>
      </c>
      <c r="C64" s="10">
        <f t="shared" si="2"/>
        <v>47</v>
      </c>
      <c r="D64" s="15">
        <f t="shared" si="1"/>
        <v>0</v>
      </c>
      <c r="E64" s="45"/>
      <c r="F64" s="35"/>
      <c r="G64" s="35"/>
      <c r="H64" s="35"/>
      <c r="I64" s="35"/>
      <c r="J64" s="92"/>
      <c r="K64" s="35"/>
      <c r="L64" s="35"/>
      <c r="M64" s="4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45"/>
      <c r="Z64" s="35"/>
      <c r="AA64" s="35"/>
      <c r="AB64" s="35"/>
      <c r="AC64" s="45"/>
      <c r="AD64" s="35"/>
      <c r="AE64" s="35"/>
      <c r="AF64" s="35"/>
      <c r="AG64" s="35"/>
      <c r="AH64" s="45"/>
      <c r="AI64" s="35"/>
      <c r="AJ64" s="92"/>
      <c r="AK64" s="92"/>
      <c r="AL64" s="35"/>
      <c r="AM64" s="35"/>
      <c r="AN64" s="35"/>
      <c r="AO64" s="35"/>
      <c r="AP64" s="35"/>
      <c r="AQ64" s="35"/>
      <c r="AR64" s="22"/>
      <c r="AS64" s="22"/>
      <c r="AT64" s="22"/>
      <c r="AU64" s="22"/>
      <c r="AV64" s="22"/>
      <c r="AW64" s="22"/>
      <c r="AX64" s="22"/>
      <c r="AY64" s="22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</row>
    <row r="65" spans="1:100" x14ac:dyDescent="0.2">
      <c r="A65" s="14" t="str">
        <f>'Namen deelnemers'!A50</f>
        <v>SCHROYEN</v>
      </c>
      <c r="B65" s="14" t="str">
        <f>'Namen deelnemers'!B50</f>
        <v>Lieven</v>
      </c>
      <c r="C65" s="10">
        <f t="shared" si="2"/>
        <v>44</v>
      </c>
      <c r="D65" s="15">
        <f t="shared" si="1"/>
        <v>90</v>
      </c>
      <c r="E65" s="45"/>
      <c r="F65" s="35"/>
      <c r="G65" s="35"/>
      <c r="H65" s="35"/>
      <c r="I65" s="35"/>
      <c r="J65" s="92"/>
      <c r="K65" s="35"/>
      <c r="L65" s="35"/>
      <c r="M65" s="4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45"/>
      <c r="Z65" s="35"/>
      <c r="AA65" s="35"/>
      <c r="AB65" s="35"/>
      <c r="AC65" s="45"/>
      <c r="AD65" s="35"/>
      <c r="AE65" s="35"/>
      <c r="AF65" s="35"/>
      <c r="AG65" s="35"/>
      <c r="AH65" s="45"/>
      <c r="AI65" s="35"/>
      <c r="AJ65" s="92"/>
      <c r="AK65" s="92"/>
      <c r="AL65" s="35"/>
      <c r="AM65" s="35"/>
      <c r="AN65" s="35">
        <v>90</v>
      </c>
      <c r="AO65" s="35"/>
      <c r="AP65" s="35"/>
      <c r="AQ65" s="35"/>
      <c r="AR65" s="22"/>
      <c r="AS65" s="22"/>
      <c r="AT65" s="22"/>
      <c r="AU65" s="22"/>
      <c r="AV65" s="22"/>
      <c r="AW65" s="22"/>
      <c r="AX65" s="22"/>
      <c r="AY65" s="22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</row>
    <row r="66" spans="1:100" x14ac:dyDescent="0.2">
      <c r="A66" s="14" t="str">
        <f>'Namen deelnemers'!A51</f>
        <v>SCHROYEN</v>
      </c>
      <c r="B66" s="14" t="str">
        <f>'Namen deelnemers'!B51</f>
        <v>Jeroen</v>
      </c>
      <c r="C66" s="10">
        <f t="shared" si="2"/>
        <v>47</v>
      </c>
      <c r="D66" s="15">
        <f t="shared" si="1"/>
        <v>0</v>
      </c>
      <c r="E66" s="45"/>
      <c r="F66" s="35"/>
      <c r="G66" s="35"/>
      <c r="H66" s="35"/>
      <c r="I66" s="35"/>
      <c r="J66" s="92"/>
      <c r="K66" s="35"/>
      <c r="L66" s="35"/>
      <c r="M66" s="4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45"/>
      <c r="Z66" s="35"/>
      <c r="AA66" s="35"/>
      <c r="AB66" s="35"/>
      <c r="AC66" s="45"/>
      <c r="AD66" s="35"/>
      <c r="AE66" s="35"/>
      <c r="AF66" s="35"/>
      <c r="AG66" s="35"/>
      <c r="AH66" s="45"/>
      <c r="AI66" s="35"/>
      <c r="AJ66" s="92"/>
      <c r="AK66" s="92"/>
      <c r="AL66" s="35"/>
      <c r="AM66" s="35"/>
      <c r="AN66" s="35"/>
      <c r="AO66" s="35"/>
      <c r="AP66" s="35"/>
      <c r="AQ66" s="35"/>
      <c r="AR66" s="22"/>
      <c r="AS66" s="22"/>
      <c r="AT66" s="22"/>
      <c r="AU66" s="22"/>
      <c r="AV66" s="22"/>
      <c r="AW66" s="22"/>
      <c r="AX66" s="22"/>
      <c r="AY66" s="22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</row>
    <row r="67" spans="1:100" x14ac:dyDescent="0.2">
      <c r="A67" s="14" t="str">
        <f>'Namen deelnemers'!A64</f>
        <v>VAN HUFFEL</v>
      </c>
      <c r="B67" s="14" t="str">
        <f>'Namen deelnemers'!B64</f>
        <v>Karl</v>
      </c>
      <c r="C67" s="10">
        <f>IF($D67="","",RANK($D67,$D$4:$D$84,0))</f>
        <v>37</v>
      </c>
      <c r="D67" s="15">
        <f t="shared" si="1"/>
        <v>0</v>
      </c>
      <c r="E67" s="45"/>
      <c r="F67" s="35"/>
      <c r="G67" s="35"/>
      <c r="H67" s="35"/>
      <c r="I67" s="35"/>
      <c r="J67" s="92"/>
      <c r="K67" s="35"/>
      <c r="L67" s="35"/>
      <c r="M67" s="4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45"/>
      <c r="Z67" s="35"/>
      <c r="AA67" s="35"/>
      <c r="AB67" s="35"/>
      <c r="AC67" s="45"/>
      <c r="AD67" s="35"/>
      <c r="AE67" s="35"/>
      <c r="AF67" s="35"/>
      <c r="AG67" s="35"/>
      <c r="AH67" s="45"/>
      <c r="AI67" s="35"/>
      <c r="AJ67" s="92"/>
      <c r="AK67" s="92"/>
      <c r="AL67" s="35"/>
      <c r="AM67" s="35"/>
      <c r="AN67" s="35"/>
      <c r="AO67" s="35"/>
      <c r="AP67" s="35"/>
      <c r="AQ67" s="35"/>
      <c r="AR67" s="22"/>
      <c r="AS67" s="22"/>
      <c r="AT67" s="22"/>
      <c r="AU67" s="22"/>
      <c r="AV67" s="22"/>
      <c r="AW67" s="22"/>
      <c r="AX67" s="22"/>
      <c r="AY67" s="22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</row>
    <row r="68" spans="1:100" x14ac:dyDescent="0.2">
      <c r="A68" s="14" t="str">
        <f>'Namen deelnemers'!A52</f>
        <v>SEPTEMBER</v>
      </c>
      <c r="B68" s="14" t="str">
        <f>'Namen deelnemers'!B52</f>
        <v>Thierry</v>
      </c>
      <c r="C68" s="10">
        <f t="shared" ref="C68:C75" si="3">IF($D68="","",RANK($D68,$D$4:$D$95,0))</f>
        <v>16</v>
      </c>
      <c r="D68" s="15">
        <f t="shared" si="1"/>
        <v>1204</v>
      </c>
      <c r="E68" s="45">
        <v>90</v>
      </c>
      <c r="F68" s="92">
        <v>80</v>
      </c>
      <c r="G68" s="35"/>
      <c r="H68" s="91">
        <v>85</v>
      </c>
      <c r="I68" s="92">
        <v>90</v>
      </c>
      <c r="J68" s="92"/>
      <c r="K68" s="91">
        <v>90</v>
      </c>
      <c r="L68" s="35"/>
      <c r="M68" s="45">
        <v>132</v>
      </c>
      <c r="N68" s="35"/>
      <c r="O68" s="35"/>
      <c r="P68" s="35"/>
      <c r="Q68" s="92" t="s">
        <v>154</v>
      </c>
      <c r="R68" s="92">
        <v>95</v>
      </c>
      <c r="S68" s="35"/>
      <c r="T68" s="35"/>
      <c r="U68" s="92">
        <v>175</v>
      </c>
      <c r="V68" s="35"/>
      <c r="W68" s="35"/>
      <c r="X68" s="35"/>
      <c r="Y68" s="45">
        <v>96</v>
      </c>
      <c r="Z68" s="35"/>
      <c r="AA68" s="92">
        <v>170</v>
      </c>
      <c r="AB68" s="35"/>
      <c r="AC68" s="45">
        <v>101</v>
      </c>
      <c r="AD68" s="35"/>
      <c r="AE68" s="35"/>
      <c r="AF68" s="35"/>
      <c r="AG68" s="35"/>
      <c r="AH68" s="45"/>
      <c r="AI68" s="35"/>
      <c r="AJ68" s="92"/>
      <c r="AK68" s="92"/>
      <c r="AL68" s="35"/>
      <c r="AM68" s="35"/>
      <c r="AN68" s="35"/>
      <c r="AO68" s="35"/>
      <c r="AP68" s="35"/>
      <c r="AQ68" s="35"/>
      <c r="AR68" s="22"/>
      <c r="AS68" s="22"/>
      <c r="AT68" s="22"/>
      <c r="AU68" s="22"/>
      <c r="AV68" s="22"/>
      <c r="AW68" s="22"/>
      <c r="AX68" s="22"/>
      <c r="AY68" s="22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</row>
    <row r="69" spans="1:100" s="49" customFormat="1" x14ac:dyDescent="0.2">
      <c r="A69" s="14" t="s">
        <v>261</v>
      </c>
      <c r="B69" s="14" t="s">
        <v>23</v>
      </c>
      <c r="C69" s="10">
        <f t="shared" si="3"/>
        <v>44</v>
      </c>
      <c r="D69" s="15">
        <f t="shared" si="1"/>
        <v>90</v>
      </c>
      <c r="E69" s="45" t="s">
        <v>154</v>
      </c>
      <c r="F69" s="92"/>
      <c r="G69" s="92"/>
      <c r="H69" s="92"/>
      <c r="I69" s="92" t="s">
        <v>154</v>
      </c>
      <c r="J69" s="92"/>
      <c r="K69" s="92">
        <v>90</v>
      </c>
      <c r="L69" s="92"/>
      <c r="M69" s="45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45"/>
      <c r="Z69" s="92"/>
      <c r="AA69" s="92"/>
      <c r="AB69" s="92"/>
      <c r="AC69" s="45"/>
      <c r="AD69" s="92"/>
      <c r="AE69" s="92"/>
      <c r="AF69" s="92"/>
      <c r="AG69" s="92"/>
      <c r="AH69" s="45"/>
      <c r="AI69" s="92"/>
      <c r="AJ69" s="92"/>
      <c r="AK69" s="92"/>
      <c r="AL69" s="92"/>
      <c r="AM69" s="92"/>
      <c r="AN69" s="92"/>
      <c r="AO69" s="92"/>
      <c r="AP69" s="92"/>
      <c r="AQ69" s="92"/>
      <c r="AR69" s="91"/>
      <c r="AS69" s="91"/>
      <c r="AT69" s="91"/>
      <c r="AU69" s="91"/>
      <c r="AV69" s="91"/>
      <c r="AW69" s="91"/>
      <c r="AX69" s="91"/>
      <c r="AY69" s="91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</row>
    <row r="70" spans="1:100" x14ac:dyDescent="0.2">
      <c r="A70" s="14" t="str">
        <f>'Namen deelnemers'!A54</f>
        <v>STIJLEMAN</v>
      </c>
      <c r="B70" s="14" t="str">
        <f>'Namen deelnemers'!B54</f>
        <v>Ronny</v>
      </c>
      <c r="C70" s="10">
        <f t="shared" si="3"/>
        <v>12</v>
      </c>
      <c r="D70" s="15">
        <f t="shared" ref="D70:D95" si="4">SUM(E70:AQ70)</f>
        <v>1707</v>
      </c>
      <c r="E70" s="45">
        <v>90</v>
      </c>
      <c r="F70" s="35"/>
      <c r="G70" s="35"/>
      <c r="H70" s="35"/>
      <c r="I70" s="92">
        <v>90</v>
      </c>
      <c r="J70" s="92"/>
      <c r="K70" s="35"/>
      <c r="L70" s="92">
        <v>100</v>
      </c>
      <c r="M70" s="45"/>
      <c r="N70" s="35"/>
      <c r="O70" s="35"/>
      <c r="P70" s="35"/>
      <c r="Q70" s="35"/>
      <c r="R70" s="92">
        <v>95</v>
      </c>
      <c r="S70" s="92">
        <v>100</v>
      </c>
      <c r="T70" s="35"/>
      <c r="U70" s="92">
        <v>175</v>
      </c>
      <c r="V70" s="91">
        <v>98</v>
      </c>
      <c r="W70" s="92">
        <v>120</v>
      </c>
      <c r="X70" s="92">
        <v>95</v>
      </c>
      <c r="Y70" s="45"/>
      <c r="Z70" s="92">
        <v>95</v>
      </c>
      <c r="AA70" s="35"/>
      <c r="AB70" s="92">
        <v>100</v>
      </c>
      <c r="AC70" s="45">
        <v>101</v>
      </c>
      <c r="AD70" s="92">
        <v>100</v>
      </c>
      <c r="AE70" s="35"/>
      <c r="AF70" s="35"/>
      <c r="AG70" s="35"/>
      <c r="AH70" s="45"/>
      <c r="AI70" s="92">
        <v>100</v>
      </c>
      <c r="AJ70" s="92"/>
      <c r="AK70" s="92"/>
      <c r="AL70" s="92"/>
      <c r="AM70" s="35"/>
      <c r="AN70" s="35">
        <v>90</v>
      </c>
      <c r="AO70" s="92">
        <v>65</v>
      </c>
      <c r="AP70" s="92">
        <v>93</v>
      </c>
      <c r="AQ70" s="35"/>
      <c r="AR70" s="22"/>
      <c r="AS70" s="22"/>
      <c r="AT70" s="22"/>
      <c r="AU70" s="22"/>
      <c r="AV70" s="22"/>
      <c r="AW70" s="22"/>
      <c r="AX70" s="22"/>
      <c r="AY70" s="22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</row>
    <row r="71" spans="1:100" ht="13.5" customHeight="1" x14ac:dyDescent="0.2">
      <c r="A71" s="14" t="str">
        <f>'Namen deelnemers'!A55</f>
        <v>STIJLEMAN</v>
      </c>
      <c r="B71" s="14" t="str">
        <f>'Namen deelnemers'!B55</f>
        <v>Marc</v>
      </c>
      <c r="C71" s="10">
        <f t="shared" si="3"/>
        <v>42</v>
      </c>
      <c r="D71" s="15">
        <f t="shared" si="4"/>
        <v>95</v>
      </c>
      <c r="E71" s="45"/>
      <c r="F71" s="35"/>
      <c r="G71" s="35"/>
      <c r="H71" s="35"/>
      <c r="I71" s="35"/>
      <c r="J71" s="92"/>
      <c r="K71" s="35"/>
      <c r="L71" s="35"/>
      <c r="M71" s="4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92">
        <v>95</v>
      </c>
      <c r="Y71" s="45"/>
      <c r="Z71" s="35"/>
      <c r="AA71" s="35"/>
      <c r="AB71" s="35"/>
      <c r="AC71" s="45"/>
      <c r="AD71" s="35"/>
      <c r="AE71" s="35"/>
      <c r="AF71" s="35"/>
      <c r="AG71" s="35"/>
      <c r="AH71" s="45"/>
      <c r="AI71" s="35"/>
      <c r="AJ71" s="92"/>
      <c r="AK71" s="92"/>
      <c r="AL71" s="92"/>
      <c r="AM71" s="35"/>
      <c r="AN71" s="35"/>
      <c r="AO71" s="35"/>
      <c r="AP71" s="35"/>
      <c r="AQ71" s="35"/>
      <c r="AR71" s="22"/>
      <c r="AS71" s="22"/>
      <c r="AT71" s="22"/>
      <c r="AU71" s="22"/>
      <c r="AV71" s="22"/>
      <c r="AW71" s="22"/>
      <c r="AX71" s="22"/>
      <c r="AY71" s="22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</row>
    <row r="72" spans="1:100" ht="12.75" customHeight="1" x14ac:dyDescent="0.2">
      <c r="A72" s="14" t="s">
        <v>245</v>
      </c>
      <c r="B72" s="14" t="s">
        <v>246</v>
      </c>
      <c r="C72" s="48">
        <f t="shared" si="3"/>
        <v>47</v>
      </c>
      <c r="D72" s="15">
        <f t="shared" si="4"/>
        <v>0</v>
      </c>
      <c r="E72" s="45"/>
      <c r="F72" s="35"/>
      <c r="G72" s="35"/>
      <c r="H72" s="35"/>
      <c r="I72" s="35"/>
      <c r="J72" s="92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22"/>
      <c r="X72" s="22"/>
      <c r="Y72" s="45"/>
      <c r="Z72" s="22"/>
      <c r="AA72" s="22"/>
      <c r="AB72" s="22"/>
      <c r="AC72" s="45"/>
      <c r="AD72" s="22"/>
      <c r="AE72" s="22"/>
      <c r="AF72" s="39"/>
      <c r="AG72" s="22"/>
      <c r="AH72" s="45"/>
      <c r="AI72" s="22"/>
      <c r="AJ72" s="92"/>
      <c r="AK72" s="91"/>
      <c r="AL72" s="35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</row>
    <row r="73" spans="1:100" s="49" customFormat="1" x14ac:dyDescent="0.2">
      <c r="A73" s="14" t="s">
        <v>243</v>
      </c>
      <c r="B73" s="14" t="s">
        <v>244</v>
      </c>
      <c r="C73" s="10">
        <f t="shared" si="3"/>
        <v>32</v>
      </c>
      <c r="D73" s="15">
        <f t="shared" si="4"/>
        <v>394</v>
      </c>
      <c r="E73" s="45"/>
      <c r="F73" s="92"/>
      <c r="G73" s="35"/>
      <c r="H73" s="13"/>
      <c r="I73" s="35"/>
      <c r="J73" s="92"/>
      <c r="K73" s="35"/>
      <c r="L73" s="35"/>
      <c r="M73" s="35"/>
      <c r="N73" s="35"/>
      <c r="O73" s="35"/>
      <c r="P73" s="35"/>
      <c r="Q73" s="35"/>
      <c r="R73" s="35"/>
      <c r="S73" s="35"/>
      <c r="T73" s="92">
        <v>98</v>
      </c>
      <c r="U73" s="35"/>
      <c r="V73" s="35"/>
      <c r="W73" s="22"/>
      <c r="X73" s="22"/>
      <c r="Y73" s="45"/>
      <c r="Z73" s="92">
        <v>95</v>
      </c>
      <c r="AA73" s="22"/>
      <c r="AB73" s="22"/>
      <c r="AC73" s="45"/>
      <c r="AD73" s="22"/>
      <c r="AE73" s="92"/>
      <c r="AF73" s="39"/>
      <c r="AG73" s="22"/>
      <c r="AH73" s="47">
        <v>101</v>
      </c>
      <c r="AI73" s="13">
        <v>100</v>
      </c>
      <c r="AJ73" s="56"/>
      <c r="AK73" s="92"/>
      <c r="AL73" s="22"/>
      <c r="AM73" s="22"/>
      <c r="AN73" s="22"/>
      <c r="AO73" s="35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</row>
    <row r="74" spans="1:100" hidden="1" x14ac:dyDescent="0.2">
      <c r="A74" s="14" t="str">
        <f>'Namen deelnemers'!A57</f>
        <v>VAN DE WOUWER</v>
      </c>
      <c r="B74" s="14" t="str">
        <f>'Namen deelnemers'!B57</f>
        <v>Bert</v>
      </c>
      <c r="C74" s="10">
        <f t="shared" si="3"/>
        <v>47</v>
      </c>
      <c r="D74" s="15">
        <f t="shared" si="4"/>
        <v>0</v>
      </c>
      <c r="E74" s="45"/>
      <c r="F74" s="35"/>
      <c r="G74" s="35"/>
      <c r="H74" s="35"/>
      <c r="I74" s="35"/>
      <c r="J74" s="92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45"/>
      <c r="Z74" s="35"/>
      <c r="AA74" s="35"/>
      <c r="AB74" s="35"/>
      <c r="AC74" s="45"/>
      <c r="AD74" s="35"/>
      <c r="AE74" s="35"/>
      <c r="AF74" s="35"/>
      <c r="AG74" s="35"/>
      <c r="AH74" s="92"/>
      <c r="AI74" s="35"/>
      <c r="AJ74" s="56"/>
      <c r="AK74" s="92"/>
      <c r="AL74" s="35"/>
      <c r="AM74" s="35"/>
      <c r="AN74" s="35"/>
      <c r="AO74" s="35"/>
      <c r="AP74" s="35"/>
      <c r="AQ74" s="35"/>
      <c r="AR74" s="22"/>
      <c r="AS74" s="22"/>
      <c r="AT74" s="22"/>
      <c r="AU74" s="22"/>
      <c r="AV74" s="22"/>
      <c r="AW74" s="22"/>
      <c r="AX74" s="22"/>
      <c r="AY74" s="22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1:100" x14ac:dyDescent="0.2">
      <c r="A75" s="14" t="str">
        <f>'Namen deelnemers'!A58</f>
        <v>VAN DER POEL</v>
      </c>
      <c r="B75" s="14" t="str">
        <f>'Namen deelnemers'!B58</f>
        <v>Jack</v>
      </c>
      <c r="C75" s="10">
        <f t="shared" si="3"/>
        <v>3</v>
      </c>
      <c r="D75" s="15">
        <f t="shared" si="4"/>
        <v>2626</v>
      </c>
      <c r="E75" s="45">
        <v>90</v>
      </c>
      <c r="F75" s="92">
        <v>80</v>
      </c>
      <c r="G75" s="35"/>
      <c r="H75" s="35"/>
      <c r="I75" s="92">
        <v>90</v>
      </c>
      <c r="J75" s="92"/>
      <c r="K75" s="22"/>
      <c r="L75" s="92">
        <v>100</v>
      </c>
      <c r="M75" s="45">
        <v>132</v>
      </c>
      <c r="N75" s="35"/>
      <c r="O75" s="35"/>
      <c r="P75" s="35"/>
      <c r="Q75" s="92">
        <v>125</v>
      </c>
      <c r="R75" s="35">
        <v>95</v>
      </c>
      <c r="S75" s="92">
        <v>100</v>
      </c>
      <c r="T75" s="92">
        <v>98</v>
      </c>
      <c r="U75" s="92">
        <v>175</v>
      </c>
      <c r="V75" s="35"/>
      <c r="W75" s="92">
        <v>120</v>
      </c>
      <c r="X75" s="92">
        <v>95</v>
      </c>
      <c r="Y75" s="45">
        <v>96</v>
      </c>
      <c r="Z75" s="92">
        <v>95</v>
      </c>
      <c r="AA75" s="92">
        <v>170</v>
      </c>
      <c r="AB75" s="92">
        <v>100</v>
      </c>
      <c r="AC75" s="45">
        <v>101</v>
      </c>
      <c r="AD75" s="92">
        <v>100</v>
      </c>
      <c r="AE75" s="35">
        <v>95</v>
      </c>
      <c r="AF75" s="92">
        <v>99</v>
      </c>
      <c r="AG75" s="35">
        <v>140</v>
      </c>
      <c r="AH75" s="92">
        <v>101</v>
      </c>
      <c r="AI75" s="35"/>
      <c r="AJ75" s="56"/>
      <c r="AK75" s="92"/>
      <c r="AL75" s="35"/>
      <c r="AM75" s="35"/>
      <c r="AN75" s="35">
        <v>90</v>
      </c>
      <c r="AO75" s="92">
        <v>65</v>
      </c>
      <c r="AP75" s="35"/>
      <c r="AQ75" s="35">
        <v>74</v>
      </c>
      <c r="AR75" s="22"/>
      <c r="AS75" s="22"/>
      <c r="AT75" s="22"/>
      <c r="AU75" s="22"/>
      <c r="AV75" s="22"/>
      <c r="AW75" s="22"/>
      <c r="AX75" s="22"/>
      <c r="AY75" s="22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1:100" hidden="1" x14ac:dyDescent="0.2">
      <c r="A76" s="14" t="str">
        <f>'Namen deelnemers'!A71</f>
        <v>VERHAEGEN</v>
      </c>
      <c r="B76" s="14" t="str">
        <f>'Namen deelnemers'!B71</f>
        <v>Hugo</v>
      </c>
      <c r="C76" s="10">
        <f>IF($D76="","",RANK($D76,$D$4:$D$84,0))</f>
        <v>37</v>
      </c>
      <c r="D76" s="15">
        <f t="shared" si="4"/>
        <v>0</v>
      </c>
      <c r="E76" s="45"/>
      <c r="F76" s="35"/>
      <c r="G76" s="35"/>
      <c r="H76" s="35"/>
      <c r="I76" s="35"/>
      <c r="J76" s="92"/>
      <c r="K76" s="35"/>
      <c r="L76" s="35"/>
      <c r="M76" s="4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45"/>
      <c r="Z76" s="35"/>
      <c r="AA76" s="35"/>
      <c r="AB76" s="35"/>
      <c r="AC76" s="45"/>
      <c r="AD76" s="35"/>
      <c r="AE76" s="35"/>
      <c r="AF76" s="35"/>
      <c r="AG76" s="35"/>
      <c r="AH76" s="92"/>
      <c r="AI76" s="35"/>
      <c r="AJ76" s="56"/>
      <c r="AK76" s="92"/>
      <c r="AL76" s="35"/>
      <c r="AM76" s="35"/>
      <c r="AN76" s="35"/>
      <c r="AO76" s="35"/>
      <c r="AP76" s="35"/>
      <c r="AQ76" s="35"/>
      <c r="AR76" s="22"/>
      <c r="AS76" s="22"/>
      <c r="AT76" s="22"/>
      <c r="AU76" s="22"/>
      <c r="AV76" s="22"/>
      <c r="AW76" s="22"/>
      <c r="AX76" s="22"/>
      <c r="AY76" s="22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</row>
    <row r="77" spans="1:100" hidden="1" x14ac:dyDescent="0.2">
      <c r="A77" s="14" t="str">
        <f>'Namen deelnemers'!A72</f>
        <v>VERHOEVEN</v>
      </c>
      <c r="B77" s="14" t="str">
        <f>'Namen deelnemers'!B72</f>
        <v>Hugo</v>
      </c>
      <c r="C77" s="10">
        <f>IF($D77="","",RANK($D77,$D$4:$D$84,0))</f>
        <v>37</v>
      </c>
      <c r="D77" s="15">
        <f t="shared" si="4"/>
        <v>0</v>
      </c>
      <c r="E77" s="45"/>
      <c r="F77" s="35"/>
      <c r="G77" s="35"/>
      <c r="H77" s="35"/>
      <c r="I77" s="35"/>
      <c r="J77" s="92"/>
      <c r="K77" s="35"/>
      <c r="L77" s="35"/>
      <c r="M77" s="4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45"/>
      <c r="Z77" s="35"/>
      <c r="AA77" s="35"/>
      <c r="AB77" s="35"/>
      <c r="AC77" s="45"/>
      <c r="AD77" s="35"/>
      <c r="AE77" s="35"/>
      <c r="AF77" s="35"/>
      <c r="AG77" s="35"/>
      <c r="AH77" s="92"/>
      <c r="AI77" s="35"/>
      <c r="AJ77" s="56"/>
      <c r="AK77" s="92"/>
      <c r="AL77" s="35"/>
      <c r="AM77" s="35"/>
      <c r="AN77" s="35"/>
      <c r="AO77" s="35"/>
      <c r="AP77" s="35"/>
      <c r="AQ77" s="35"/>
      <c r="AR77" s="22"/>
      <c r="AS77" s="22"/>
      <c r="AT77" s="22"/>
      <c r="AU77" s="22"/>
      <c r="AV77" s="22"/>
      <c r="AW77" s="22"/>
      <c r="AX77" s="22"/>
      <c r="AY77" s="22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</row>
    <row r="78" spans="1:100" x14ac:dyDescent="0.2">
      <c r="A78" s="14" t="str">
        <f>'Namen deelnemers'!A59</f>
        <v>VAN DER POEL</v>
      </c>
      <c r="B78" s="14" t="str">
        <f>'Namen deelnemers'!B59</f>
        <v>Lars</v>
      </c>
      <c r="C78" s="10">
        <f>IF($D78="","",RANK($D78,$D$4:$D$95,0))</f>
        <v>19</v>
      </c>
      <c r="D78" s="15">
        <f t="shared" si="4"/>
        <v>1063</v>
      </c>
      <c r="E78" s="45">
        <v>90</v>
      </c>
      <c r="F78" s="35"/>
      <c r="G78" s="35"/>
      <c r="H78" s="35"/>
      <c r="I78" s="92">
        <v>90</v>
      </c>
      <c r="J78" s="92"/>
      <c r="K78" s="22"/>
      <c r="L78" s="92">
        <v>100</v>
      </c>
      <c r="M78" s="45">
        <v>132</v>
      </c>
      <c r="N78" s="35"/>
      <c r="O78" s="35"/>
      <c r="P78" s="35"/>
      <c r="Q78" s="35"/>
      <c r="R78" s="92" t="s">
        <v>154</v>
      </c>
      <c r="S78" s="35"/>
      <c r="T78" s="35"/>
      <c r="U78" s="35"/>
      <c r="V78" s="35"/>
      <c r="W78" s="35"/>
      <c r="X78" s="92">
        <v>95</v>
      </c>
      <c r="Y78" s="45"/>
      <c r="Z78" s="35"/>
      <c r="AA78" s="35"/>
      <c r="AB78" s="35"/>
      <c r="AC78" s="45">
        <v>101</v>
      </c>
      <c r="AD78" s="92">
        <v>100</v>
      </c>
      <c r="AE78" s="35"/>
      <c r="AF78" s="92">
        <v>99</v>
      </c>
      <c r="AG78" s="35"/>
      <c r="AH78" s="92">
        <v>101</v>
      </c>
      <c r="AI78" s="35"/>
      <c r="AJ78" s="56"/>
      <c r="AK78" s="92"/>
      <c r="AL78" s="35"/>
      <c r="AM78" s="92"/>
      <c r="AN78" s="35">
        <v>90</v>
      </c>
      <c r="AO78" s="92">
        <v>65</v>
      </c>
      <c r="AP78" s="35"/>
      <c r="AQ78" s="35"/>
      <c r="AR78" s="22"/>
      <c r="AS78" s="22"/>
      <c r="AT78" s="22"/>
      <c r="AU78" s="22"/>
      <c r="AV78" s="22"/>
      <c r="AW78" s="22"/>
      <c r="AX78" s="22"/>
      <c r="AY78" s="22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</row>
    <row r="79" spans="1:100" hidden="1" x14ac:dyDescent="0.2">
      <c r="A79" s="14" t="str">
        <f>'Namen deelnemers'!A74</f>
        <v>WESTERLINCK</v>
      </c>
      <c r="B79" s="14" t="str">
        <f>'Namen deelnemers'!B74</f>
        <v>Ronny</v>
      </c>
      <c r="C79" s="10">
        <f>IF($D79="","",RANK($D79,$D$4:$D$84,0))</f>
        <v>37</v>
      </c>
      <c r="D79" s="15">
        <f t="shared" si="4"/>
        <v>0</v>
      </c>
      <c r="E79" s="45"/>
      <c r="F79" s="35"/>
      <c r="G79" s="35"/>
      <c r="H79" s="35"/>
      <c r="I79" s="35"/>
      <c r="J79" s="92"/>
      <c r="K79" s="35"/>
      <c r="L79" s="35"/>
      <c r="M79" s="4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45"/>
      <c r="Z79" s="35"/>
      <c r="AA79" s="35"/>
      <c r="AB79" s="35"/>
      <c r="AC79" s="45"/>
      <c r="AD79" s="35"/>
      <c r="AE79" s="35"/>
      <c r="AF79" s="35"/>
      <c r="AG79" s="35"/>
      <c r="AH79" s="45"/>
      <c r="AI79" s="35"/>
      <c r="AJ79" s="92"/>
      <c r="AK79" s="92"/>
      <c r="AL79" s="35"/>
      <c r="AM79" s="35"/>
      <c r="AN79" s="35"/>
      <c r="AO79" s="35"/>
      <c r="AP79" s="35"/>
      <c r="AQ79" s="35"/>
      <c r="AR79" s="22"/>
      <c r="AS79" s="22"/>
      <c r="AT79" s="22"/>
      <c r="AU79" s="22"/>
      <c r="AV79" s="22"/>
      <c r="AW79" s="22"/>
      <c r="AX79" s="22"/>
      <c r="AY79" s="22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</row>
    <row r="80" spans="1:100" hidden="1" x14ac:dyDescent="0.2">
      <c r="A80" s="14" t="s">
        <v>200</v>
      </c>
      <c r="B80" s="14" t="s">
        <v>199</v>
      </c>
      <c r="C80" s="10">
        <f>IF($D80="","",RANK($D80,$D$4:$D$95,0))</f>
        <v>47</v>
      </c>
      <c r="D80" s="15">
        <f t="shared" si="4"/>
        <v>0</v>
      </c>
      <c r="E80" s="45"/>
      <c r="F80" s="35"/>
      <c r="G80" s="22"/>
      <c r="H80" s="22"/>
      <c r="I80" s="22"/>
      <c r="J80" s="92"/>
      <c r="K80" s="22"/>
      <c r="L80" s="22"/>
      <c r="M80" s="45"/>
      <c r="N80" s="22"/>
      <c r="O80" s="22"/>
      <c r="P80" s="22"/>
      <c r="Q80" s="22"/>
      <c r="R80" s="22"/>
      <c r="S80" s="13"/>
      <c r="T80" s="22"/>
      <c r="U80" s="22"/>
      <c r="V80" s="22"/>
      <c r="W80" s="22"/>
      <c r="X80" s="22"/>
      <c r="Y80" s="45"/>
      <c r="Z80" s="22"/>
      <c r="AA80" s="22"/>
      <c r="AB80" s="22"/>
      <c r="AC80" s="45"/>
      <c r="AD80" s="22"/>
      <c r="AE80" s="35"/>
      <c r="AF80" s="22"/>
      <c r="AG80" s="22"/>
      <c r="AH80" s="45"/>
      <c r="AI80" s="22"/>
      <c r="AJ80" s="92"/>
      <c r="AK80" s="91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</row>
    <row r="81" spans="1:100" x14ac:dyDescent="0.2">
      <c r="A81" s="14" t="str">
        <f>'Namen deelnemers'!A61</f>
        <v>VAN EEKELEN</v>
      </c>
      <c r="B81" s="14" t="str">
        <f>'Namen deelnemers'!B61</f>
        <v>Erwin</v>
      </c>
      <c r="C81" s="10">
        <f>IF($D81="","",RANK($D81,$D$4:$D$95,0))</f>
        <v>6</v>
      </c>
      <c r="D81" s="15">
        <f t="shared" si="4"/>
        <v>2219</v>
      </c>
      <c r="E81" s="45">
        <v>90</v>
      </c>
      <c r="G81" s="35"/>
      <c r="H81" s="35"/>
      <c r="I81" s="92">
        <v>90</v>
      </c>
      <c r="J81" s="92"/>
      <c r="K81" s="22"/>
      <c r="L81" s="92">
        <v>100</v>
      </c>
      <c r="M81" s="45">
        <v>132</v>
      </c>
      <c r="N81" s="92">
        <v>110</v>
      </c>
      <c r="O81" s="35"/>
      <c r="P81" s="35"/>
      <c r="Q81" s="92">
        <v>125</v>
      </c>
      <c r="R81" s="92">
        <v>95</v>
      </c>
      <c r="S81" s="35"/>
      <c r="T81" s="35"/>
      <c r="U81" s="92">
        <v>175</v>
      </c>
      <c r="V81" s="35"/>
      <c r="W81" s="92">
        <v>120</v>
      </c>
      <c r="X81" s="92">
        <v>95</v>
      </c>
      <c r="Y81" s="45"/>
      <c r="Z81" s="92">
        <v>95</v>
      </c>
      <c r="AA81" s="35"/>
      <c r="AB81" s="92">
        <v>100</v>
      </c>
      <c r="AC81" s="45">
        <v>101</v>
      </c>
      <c r="AD81" s="92">
        <v>100</v>
      </c>
      <c r="AE81" s="92">
        <v>95</v>
      </c>
      <c r="AF81" s="92">
        <v>99</v>
      </c>
      <c r="AG81" s="35">
        <v>140</v>
      </c>
      <c r="AH81" s="45"/>
      <c r="AI81" s="92">
        <v>100</v>
      </c>
      <c r="AJ81" s="92"/>
      <c r="AK81" s="92"/>
      <c r="AL81" s="92"/>
      <c r="AM81" s="92"/>
      <c r="AN81" s="35">
        <v>90</v>
      </c>
      <c r="AO81" s="35"/>
      <c r="AP81" s="92">
        <v>93</v>
      </c>
      <c r="AQ81" s="35">
        <v>74</v>
      </c>
      <c r="AR81" s="22"/>
      <c r="AS81" s="22"/>
      <c r="AT81" s="22"/>
      <c r="AU81" s="22"/>
      <c r="AV81" s="22"/>
      <c r="AW81" s="22"/>
      <c r="AX81" s="22"/>
      <c r="AY81" s="22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</row>
    <row r="82" spans="1:100" hidden="1" x14ac:dyDescent="0.2">
      <c r="A82" s="14" t="s">
        <v>148</v>
      </c>
      <c r="B82" s="14" t="s">
        <v>137</v>
      </c>
      <c r="C82" s="10">
        <f>IF($D82="","",RANK($D82,$D$4:$D$84,0))</f>
        <v>37</v>
      </c>
      <c r="D82" s="15">
        <f t="shared" si="4"/>
        <v>0</v>
      </c>
      <c r="E82" s="45"/>
      <c r="F82" s="35"/>
      <c r="G82" s="35"/>
      <c r="H82" s="35"/>
      <c r="I82" s="35"/>
      <c r="J82" s="92"/>
      <c r="K82" s="35"/>
      <c r="L82" s="35"/>
      <c r="M82" s="4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45"/>
      <c r="Z82" s="35"/>
      <c r="AA82" s="35"/>
      <c r="AB82" s="35"/>
      <c r="AC82" s="45"/>
      <c r="AD82" s="35"/>
      <c r="AE82" s="35"/>
      <c r="AF82" s="35"/>
      <c r="AG82" s="35"/>
      <c r="AH82" s="45"/>
      <c r="AI82" s="35"/>
      <c r="AJ82" s="92"/>
      <c r="AK82" s="92"/>
      <c r="AL82" s="35"/>
      <c r="AM82" s="35"/>
      <c r="AN82" s="35"/>
      <c r="AO82" s="35"/>
      <c r="AP82" s="35"/>
      <c r="AQ82" s="35"/>
      <c r="AR82" s="22"/>
      <c r="AS82" s="22"/>
      <c r="AT82" s="22"/>
      <c r="AU82" s="22"/>
      <c r="AV82" s="22"/>
      <c r="AW82" s="22"/>
      <c r="AX82" s="22"/>
      <c r="AY82" s="22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1:100" x14ac:dyDescent="0.2">
      <c r="A83" s="14" t="str">
        <f>'Namen deelnemers'!A62</f>
        <v>VAN EEKELEN</v>
      </c>
      <c r="B83" s="14" t="str">
        <f>'Namen deelnemers'!B62</f>
        <v>Witse</v>
      </c>
      <c r="C83" s="10">
        <f t="shared" ref="C83:C95" si="5">IF($D83="","",RANK($D83,$D$4:$D$95,0))</f>
        <v>14</v>
      </c>
      <c r="D83" s="15">
        <f t="shared" si="4"/>
        <v>1465</v>
      </c>
      <c r="E83" s="45">
        <v>90</v>
      </c>
      <c r="F83" s="35"/>
      <c r="G83" s="35"/>
      <c r="H83" s="35"/>
      <c r="I83" s="35"/>
      <c r="J83" s="92"/>
      <c r="K83" s="91">
        <v>90</v>
      </c>
      <c r="L83" s="92">
        <v>100</v>
      </c>
      <c r="M83" s="45">
        <v>80</v>
      </c>
      <c r="N83" s="35"/>
      <c r="O83" s="35"/>
      <c r="P83" s="35"/>
      <c r="Q83" s="92">
        <v>125</v>
      </c>
      <c r="R83" s="92">
        <v>95</v>
      </c>
      <c r="S83" s="35"/>
      <c r="T83" s="35"/>
      <c r="U83" s="92">
        <v>175</v>
      </c>
      <c r="V83" s="35"/>
      <c r="W83" s="92">
        <v>120</v>
      </c>
      <c r="X83" s="92">
        <v>95</v>
      </c>
      <c r="Y83" s="45"/>
      <c r="Z83" s="92">
        <v>95</v>
      </c>
      <c r="AA83" s="35"/>
      <c r="AB83" s="92">
        <v>100</v>
      </c>
      <c r="AC83" s="45">
        <v>101</v>
      </c>
      <c r="AD83" s="92">
        <v>100</v>
      </c>
      <c r="AE83" s="35"/>
      <c r="AF83" s="92">
        <v>99</v>
      </c>
      <c r="AG83" s="35"/>
      <c r="AH83" s="45"/>
      <c r="AI83" s="35"/>
      <c r="AJ83" s="92"/>
      <c r="AK83" s="92"/>
      <c r="AL83" s="92"/>
      <c r="AM83" s="92"/>
      <c r="AN83" s="35"/>
      <c r="AO83" s="35"/>
      <c r="AP83" s="35"/>
      <c r="AQ83" s="35" t="s">
        <v>154</v>
      </c>
      <c r="AR83" s="22"/>
      <c r="AS83" s="22"/>
      <c r="AT83" s="22"/>
      <c r="AU83" s="22"/>
      <c r="AV83" s="22"/>
      <c r="AW83" s="22"/>
      <c r="AX83" s="22"/>
      <c r="AY83" s="22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1:100" x14ac:dyDescent="0.2">
      <c r="A84" s="14" t="s">
        <v>151</v>
      </c>
      <c r="B84" s="14" t="s">
        <v>140</v>
      </c>
      <c r="C84" s="10">
        <f t="shared" si="5"/>
        <v>30</v>
      </c>
      <c r="D84" s="21">
        <f t="shared" si="4"/>
        <v>436</v>
      </c>
      <c r="E84" s="45"/>
      <c r="F84" s="35"/>
      <c r="G84" s="35"/>
      <c r="H84" s="35"/>
      <c r="I84" s="35"/>
      <c r="J84" s="92"/>
      <c r="K84" s="35"/>
      <c r="L84" s="35"/>
      <c r="M84" s="4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45">
        <v>96</v>
      </c>
      <c r="Z84" s="35"/>
      <c r="AA84" s="35"/>
      <c r="AB84" s="35"/>
      <c r="AC84" s="45">
        <v>101</v>
      </c>
      <c r="AD84" s="35"/>
      <c r="AE84" s="35"/>
      <c r="AF84" s="92">
        <v>99</v>
      </c>
      <c r="AG84" s="35">
        <v>140</v>
      </c>
      <c r="AH84" s="45"/>
      <c r="AI84" s="35"/>
      <c r="AJ84" s="92"/>
      <c r="AK84" s="92"/>
      <c r="AL84" s="35"/>
      <c r="AM84" s="35"/>
      <c r="AN84" s="35"/>
      <c r="AO84" s="35"/>
      <c r="AP84" s="35"/>
      <c r="AQ84" s="35"/>
      <c r="AR84" s="22"/>
      <c r="AS84" s="22"/>
      <c r="AT84" s="22"/>
      <c r="AU84" s="22"/>
      <c r="AV84" s="22"/>
      <c r="AW84" s="22"/>
      <c r="AX84" s="22"/>
      <c r="AY84" s="22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x14ac:dyDescent="0.2">
      <c r="A85" s="14" t="str">
        <f>'Namen deelnemers'!A63</f>
        <v>VAN HOUTVEN</v>
      </c>
      <c r="B85" s="14" t="str">
        <f>'Namen deelnemers'!B63</f>
        <v>Marc</v>
      </c>
      <c r="C85" s="10">
        <f t="shared" si="5"/>
        <v>25</v>
      </c>
      <c r="D85" s="21">
        <f t="shared" si="4"/>
        <v>840</v>
      </c>
      <c r="E85" s="45"/>
      <c r="F85" s="35"/>
      <c r="G85" s="35"/>
      <c r="H85" s="35"/>
      <c r="I85" s="35"/>
      <c r="J85" s="92"/>
      <c r="K85" s="91">
        <v>90</v>
      </c>
      <c r="L85" s="92">
        <v>100</v>
      </c>
      <c r="M85" s="45">
        <v>132</v>
      </c>
      <c r="N85" s="35"/>
      <c r="O85" s="35"/>
      <c r="P85" s="35"/>
      <c r="Q85" s="92">
        <v>125</v>
      </c>
      <c r="R85" s="35"/>
      <c r="S85" s="35"/>
      <c r="T85" s="92">
        <v>98</v>
      </c>
      <c r="U85" s="92">
        <v>175</v>
      </c>
      <c r="V85" s="35"/>
      <c r="W85" s="92">
        <v>120</v>
      </c>
      <c r="X85" s="35"/>
      <c r="Y85" s="45"/>
      <c r="Z85" s="35"/>
      <c r="AA85" s="35"/>
      <c r="AB85" s="35"/>
      <c r="AC85" s="45"/>
      <c r="AD85" s="35"/>
      <c r="AE85" s="35"/>
      <c r="AF85" s="35"/>
      <c r="AG85" s="35"/>
      <c r="AH85" s="45"/>
      <c r="AI85" s="35"/>
      <c r="AJ85" s="92"/>
      <c r="AK85" s="92"/>
      <c r="AL85" s="35"/>
      <c r="AM85" s="35"/>
      <c r="AN85" s="35"/>
      <c r="AO85" s="35"/>
      <c r="AP85" s="35"/>
      <c r="AQ85" s="35"/>
      <c r="AR85" s="22"/>
      <c r="AS85" s="22"/>
      <c r="AT85" s="22"/>
      <c r="AU85" s="22"/>
      <c r="AV85" s="22"/>
      <c r="AW85" s="22"/>
      <c r="AX85" s="22"/>
      <c r="AY85" s="22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x14ac:dyDescent="0.2">
      <c r="A86" s="14" t="str">
        <f>'Namen deelnemers'!A65</f>
        <v>VAN LOON</v>
      </c>
      <c r="B86" s="14" t="str">
        <f>'Namen deelnemers'!B65</f>
        <v>Paul</v>
      </c>
      <c r="C86" s="10">
        <f t="shared" si="5"/>
        <v>31</v>
      </c>
      <c r="D86" s="21">
        <f t="shared" si="4"/>
        <v>407</v>
      </c>
      <c r="E86" s="45"/>
      <c r="F86" s="35"/>
      <c r="G86" s="35"/>
      <c r="H86" s="35"/>
      <c r="I86" s="35"/>
      <c r="J86" s="92"/>
      <c r="K86" s="35"/>
      <c r="L86" s="35"/>
      <c r="M86" s="45"/>
      <c r="N86" s="35"/>
      <c r="O86" s="35"/>
      <c r="P86" s="35"/>
      <c r="Q86" s="35"/>
      <c r="R86" s="35"/>
      <c r="S86" s="35"/>
      <c r="T86" s="92">
        <v>98</v>
      </c>
      <c r="U86" s="35"/>
      <c r="V86" s="35"/>
      <c r="W86" s="92">
        <v>120</v>
      </c>
      <c r="X86" s="35"/>
      <c r="Y86" s="45"/>
      <c r="Z86" s="35"/>
      <c r="AA86" s="35"/>
      <c r="AB86" s="35"/>
      <c r="AC86" s="45"/>
      <c r="AD86" s="35"/>
      <c r="AE86" s="35"/>
      <c r="AF86" s="35"/>
      <c r="AG86" s="35" t="s">
        <v>154</v>
      </c>
      <c r="AH86" s="92">
        <v>101</v>
      </c>
      <c r="AI86" s="35"/>
      <c r="AJ86" s="56">
        <v>88</v>
      </c>
      <c r="AK86" s="92"/>
      <c r="AL86" s="35"/>
      <c r="AM86" s="35"/>
      <c r="AN86" s="35"/>
      <c r="AO86" s="35"/>
      <c r="AP86" s="35"/>
      <c r="AQ86" s="35"/>
      <c r="AR86" s="22"/>
      <c r="AS86" s="22"/>
      <c r="AT86" s="22"/>
      <c r="AU86" s="22"/>
      <c r="AV86" s="22"/>
      <c r="AW86" s="22"/>
      <c r="AX86" s="22"/>
      <c r="AY86" s="22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1:100" x14ac:dyDescent="0.2">
      <c r="A87" s="14" t="s">
        <v>219</v>
      </c>
      <c r="B87" s="14" t="s">
        <v>220</v>
      </c>
      <c r="C87" s="48">
        <f t="shared" si="5"/>
        <v>5</v>
      </c>
      <c r="D87" s="21">
        <f t="shared" si="4"/>
        <v>2447</v>
      </c>
      <c r="E87" s="45">
        <v>90</v>
      </c>
      <c r="F87" s="92">
        <v>80</v>
      </c>
      <c r="G87" s="35"/>
      <c r="H87" s="35"/>
      <c r="I87" s="22"/>
      <c r="J87" s="92"/>
      <c r="K87" s="22"/>
      <c r="L87" s="92">
        <v>100</v>
      </c>
      <c r="M87" s="45">
        <v>132</v>
      </c>
      <c r="N87" s="22"/>
      <c r="O87" s="35"/>
      <c r="P87" s="35"/>
      <c r="Q87" s="92">
        <v>125</v>
      </c>
      <c r="R87" s="92">
        <v>95</v>
      </c>
      <c r="S87" s="22"/>
      <c r="T87" s="92">
        <v>98</v>
      </c>
      <c r="U87" s="92">
        <v>175</v>
      </c>
      <c r="V87" s="22">
        <v>98</v>
      </c>
      <c r="W87" s="92">
        <v>120</v>
      </c>
      <c r="X87" s="92">
        <v>95</v>
      </c>
      <c r="Y87" s="45">
        <v>96</v>
      </c>
      <c r="Z87" s="92">
        <v>95</v>
      </c>
      <c r="AA87" s="92">
        <v>170</v>
      </c>
      <c r="AB87" s="22"/>
      <c r="AC87" s="45">
        <v>50</v>
      </c>
      <c r="AD87" s="22">
        <v>100</v>
      </c>
      <c r="AE87" s="92">
        <v>95</v>
      </c>
      <c r="AF87" s="39"/>
      <c r="AG87" s="35">
        <v>140</v>
      </c>
      <c r="AH87" s="92">
        <v>101</v>
      </c>
      <c r="AI87" s="92">
        <v>100</v>
      </c>
      <c r="AJ87" s="56"/>
      <c r="AK87" s="91"/>
      <c r="AL87" s="92"/>
      <c r="AM87" s="92"/>
      <c r="AN87" s="22">
        <v>60</v>
      </c>
      <c r="AO87" s="35">
        <v>65</v>
      </c>
      <c r="AP87" s="35">
        <v>93</v>
      </c>
      <c r="AQ87" s="35">
        <v>74</v>
      </c>
      <c r="AR87" s="22"/>
      <c r="AS87" s="22"/>
      <c r="AT87" s="22"/>
      <c r="AU87" s="22"/>
      <c r="AV87" s="22"/>
      <c r="AW87" s="22"/>
      <c r="AX87" s="22"/>
      <c r="AY87" s="22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1:100" hidden="1" x14ac:dyDescent="0.2">
      <c r="A88" s="14" t="str">
        <f>'Namen deelnemers'!A66</f>
        <v>VAN NUETEN</v>
      </c>
      <c r="B88" s="14" t="str">
        <f>'Namen deelnemers'!B66</f>
        <v>Raf</v>
      </c>
      <c r="C88" s="10">
        <f t="shared" si="5"/>
        <v>47</v>
      </c>
      <c r="D88" s="21">
        <f t="shared" si="4"/>
        <v>0</v>
      </c>
      <c r="E88" s="45"/>
      <c r="F88" s="35"/>
      <c r="G88" s="35"/>
      <c r="H88" s="35"/>
      <c r="I88" s="35"/>
      <c r="J88" s="92"/>
      <c r="K88" s="35"/>
      <c r="L88" s="35"/>
      <c r="M88" s="4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45"/>
      <c r="Z88" s="35"/>
      <c r="AA88" s="35"/>
      <c r="AB88" s="35"/>
      <c r="AC88" s="45"/>
      <c r="AD88" s="35"/>
      <c r="AE88" s="35"/>
      <c r="AF88" s="35"/>
      <c r="AG88" s="35"/>
      <c r="AH88" s="92"/>
      <c r="AI88" s="35"/>
      <c r="AJ88" s="56"/>
      <c r="AK88" s="92"/>
      <c r="AL88" s="35"/>
      <c r="AM88" s="35"/>
      <c r="AN88" s="35"/>
      <c r="AO88" s="35"/>
      <c r="AP88" s="35"/>
      <c r="AQ88" s="35"/>
      <c r="AR88" s="23"/>
      <c r="AS88" s="23"/>
      <c r="AT88" s="23"/>
      <c r="AU88" s="23"/>
      <c r="AV88" s="23"/>
      <c r="AW88" s="23"/>
      <c r="AX88" s="23"/>
      <c r="AY88" s="2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x14ac:dyDescent="0.2">
      <c r="A89" s="14" t="str">
        <f>'Namen deelnemers'!A67</f>
        <v>VAN NUETEN</v>
      </c>
      <c r="B89" s="14" t="str">
        <f>'Namen deelnemers'!B67</f>
        <v>Lorenz</v>
      </c>
      <c r="C89" s="10">
        <f t="shared" si="5"/>
        <v>42</v>
      </c>
      <c r="D89" s="21">
        <f t="shared" si="4"/>
        <v>95</v>
      </c>
      <c r="E89" s="45"/>
      <c r="F89" s="35"/>
      <c r="G89" s="35"/>
      <c r="H89" s="35"/>
      <c r="I89" s="35"/>
      <c r="J89" s="92"/>
      <c r="K89" s="35"/>
      <c r="L89" s="35"/>
      <c r="M89" s="4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92">
        <v>95</v>
      </c>
      <c r="Y89" s="45"/>
      <c r="Z89" s="35"/>
      <c r="AA89" s="35"/>
      <c r="AB89" s="35"/>
      <c r="AC89" s="45"/>
      <c r="AD89" s="92" t="s">
        <v>154</v>
      </c>
      <c r="AE89" s="35"/>
      <c r="AF89" s="35"/>
      <c r="AG89" s="35"/>
      <c r="AH89" s="92"/>
      <c r="AI89" s="35"/>
      <c r="AJ89" s="56"/>
      <c r="AK89" s="92"/>
      <c r="AL89" s="92"/>
      <c r="AM89" s="92"/>
      <c r="AN89" s="35"/>
      <c r="AO89" s="92" t="s">
        <v>154</v>
      </c>
      <c r="AP89" s="35"/>
      <c r="AQ89" s="35"/>
      <c r="AR89" s="23"/>
      <c r="AS89" s="23"/>
      <c r="AT89" s="23"/>
      <c r="AU89" s="23"/>
      <c r="AV89" s="23"/>
      <c r="AW89" s="23"/>
      <c r="AX89" s="23"/>
      <c r="AY89" s="2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x14ac:dyDescent="0.2">
      <c r="A90" s="14" t="str">
        <f>'Namen deelnemers'!A68</f>
        <v>VAN PUT</v>
      </c>
      <c r="B90" s="14" t="str">
        <f>'Namen deelnemers'!B68</f>
        <v>Kevin</v>
      </c>
      <c r="C90" s="10">
        <f t="shared" si="5"/>
        <v>17</v>
      </c>
      <c r="D90" s="21">
        <f t="shared" si="4"/>
        <v>1189</v>
      </c>
      <c r="E90" s="45">
        <v>90</v>
      </c>
      <c r="F90" s="35"/>
      <c r="G90" s="35"/>
      <c r="H90" s="35"/>
      <c r="I90" s="35"/>
      <c r="J90" s="92"/>
      <c r="K90" s="35"/>
      <c r="L90" s="92">
        <v>100</v>
      </c>
      <c r="M90" s="45"/>
      <c r="N90" s="35"/>
      <c r="O90" s="35"/>
      <c r="P90" s="35"/>
      <c r="Q90" s="92">
        <v>125</v>
      </c>
      <c r="R90" s="92">
        <v>95</v>
      </c>
      <c r="S90" s="92">
        <v>100</v>
      </c>
      <c r="T90" s="92">
        <v>98</v>
      </c>
      <c r="U90" s="35"/>
      <c r="V90" s="35"/>
      <c r="W90" s="92">
        <v>120</v>
      </c>
      <c r="X90" s="35"/>
      <c r="Y90" s="45"/>
      <c r="Z90" s="35"/>
      <c r="AA90" s="35"/>
      <c r="AB90" s="35"/>
      <c r="AC90" s="45"/>
      <c r="AD90" s="35"/>
      <c r="AE90" s="92">
        <v>95</v>
      </c>
      <c r="AF90" s="92">
        <v>99</v>
      </c>
      <c r="AG90" s="35"/>
      <c r="AH90" s="92">
        <v>101</v>
      </c>
      <c r="AI90" s="92">
        <v>101</v>
      </c>
      <c r="AJ90" s="56"/>
      <c r="AK90" s="92"/>
      <c r="AL90" s="92"/>
      <c r="AM90" s="35"/>
      <c r="AN90" s="35"/>
      <c r="AO90" s="35">
        <v>65</v>
      </c>
      <c r="AP90" s="35"/>
      <c r="AQ90" s="35"/>
      <c r="AR90" s="23"/>
      <c r="AS90" s="23"/>
      <c r="AT90" s="23"/>
      <c r="AU90" s="23"/>
      <c r="AV90" s="23"/>
      <c r="AW90" s="23"/>
      <c r="AX90" s="23"/>
      <c r="AY90" s="2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x14ac:dyDescent="0.2">
      <c r="A91" s="14" t="str">
        <f>'Namen deelnemers'!A69</f>
        <v>VANDEZANDE</v>
      </c>
      <c r="B91" s="14" t="str">
        <f>'Namen deelnemers'!B69</f>
        <v>François</v>
      </c>
      <c r="C91" s="10">
        <f t="shared" si="5"/>
        <v>10</v>
      </c>
      <c r="D91" s="21">
        <f t="shared" si="4"/>
        <v>2042</v>
      </c>
      <c r="E91" s="45" t="s">
        <v>154</v>
      </c>
      <c r="F91" s="92">
        <v>80</v>
      </c>
      <c r="G91" s="35"/>
      <c r="H91" s="91">
        <v>85</v>
      </c>
      <c r="I91" s="92">
        <v>90</v>
      </c>
      <c r="J91" s="92"/>
      <c r="K91" s="35"/>
      <c r="L91" s="92">
        <v>100</v>
      </c>
      <c r="M91" s="45">
        <v>132</v>
      </c>
      <c r="N91" s="92">
        <v>110</v>
      </c>
      <c r="O91" s="35"/>
      <c r="P91" s="35"/>
      <c r="Q91" s="92">
        <v>125</v>
      </c>
      <c r="R91" s="92">
        <v>95</v>
      </c>
      <c r="S91" s="92">
        <v>100</v>
      </c>
      <c r="T91" s="92">
        <v>98</v>
      </c>
      <c r="U91" s="92">
        <v>175</v>
      </c>
      <c r="V91" s="35"/>
      <c r="W91" s="35"/>
      <c r="X91" s="35"/>
      <c r="Y91" s="45">
        <v>96</v>
      </c>
      <c r="Z91" s="92">
        <v>95</v>
      </c>
      <c r="AA91" s="92">
        <v>170</v>
      </c>
      <c r="AB91" s="92">
        <v>100</v>
      </c>
      <c r="AC91" s="45">
        <v>101</v>
      </c>
      <c r="AD91" s="35"/>
      <c r="AE91" s="35"/>
      <c r="AF91" s="35"/>
      <c r="AG91" s="35"/>
      <c r="AH91" s="92">
        <v>101</v>
      </c>
      <c r="AI91" s="92">
        <v>100</v>
      </c>
      <c r="AJ91" s="92"/>
      <c r="AK91" s="92">
        <v>89</v>
      </c>
      <c r="AL91" s="35"/>
      <c r="AM91" s="35"/>
      <c r="AN91" s="35"/>
      <c r="AO91" s="35"/>
      <c r="AP91" s="35"/>
      <c r="AQ91" s="35"/>
      <c r="AR91" s="23"/>
      <c r="AS91" s="23"/>
      <c r="AT91" s="23"/>
      <c r="AU91" s="23"/>
      <c r="AV91" s="23"/>
      <c r="AW91" s="23"/>
      <c r="AX91" s="23"/>
      <c r="AY91" s="2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x14ac:dyDescent="0.2">
      <c r="A92" s="14" t="str">
        <f>'Namen deelnemers'!A70</f>
        <v>VANREUSEL</v>
      </c>
      <c r="B92" s="14" t="str">
        <f>'Namen deelnemers'!B70</f>
        <v>Rudi</v>
      </c>
      <c r="C92" s="10">
        <f t="shared" si="5"/>
        <v>37</v>
      </c>
      <c r="D92" s="21">
        <f t="shared" si="4"/>
        <v>206</v>
      </c>
      <c r="E92" s="45" t="s">
        <v>154</v>
      </c>
      <c r="F92" s="35"/>
      <c r="G92" s="35"/>
      <c r="H92" s="35"/>
      <c r="I92" s="35"/>
      <c r="J92" s="92"/>
      <c r="K92" s="35"/>
      <c r="L92" s="35"/>
      <c r="M92" s="45">
        <v>132</v>
      </c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45"/>
      <c r="Z92" s="35"/>
      <c r="AA92" s="35"/>
      <c r="AB92" s="35"/>
      <c r="AC92" s="45"/>
      <c r="AD92" s="35"/>
      <c r="AE92" s="35"/>
      <c r="AF92" s="35"/>
      <c r="AG92" s="35"/>
      <c r="AH92" s="45"/>
      <c r="AI92" s="35"/>
      <c r="AJ92" s="92"/>
      <c r="AK92" s="92"/>
      <c r="AL92" s="35"/>
      <c r="AM92" s="35"/>
      <c r="AN92" s="35"/>
      <c r="AO92" s="13"/>
      <c r="AP92" s="35"/>
      <c r="AQ92" s="35">
        <v>74</v>
      </c>
      <c r="AR92" s="23"/>
      <c r="AS92" s="23"/>
      <c r="AT92" s="23"/>
      <c r="AU92" s="23"/>
      <c r="AV92" s="23"/>
      <c r="AW92" s="23"/>
      <c r="AX92" s="23"/>
      <c r="AY92" s="2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x14ac:dyDescent="0.2">
      <c r="A93" s="14" t="str">
        <f>'Namen deelnemers'!A73</f>
        <v>VREEKE</v>
      </c>
      <c r="B93" s="14" t="str">
        <f>'Namen deelnemers'!B73</f>
        <v>Marco</v>
      </c>
      <c r="C93" s="10">
        <f t="shared" si="5"/>
        <v>9</v>
      </c>
      <c r="D93" s="21">
        <f t="shared" si="4"/>
        <v>2105</v>
      </c>
      <c r="E93" s="45">
        <v>90</v>
      </c>
      <c r="F93" s="35"/>
      <c r="G93" s="35"/>
      <c r="H93" s="35"/>
      <c r="I93" s="92">
        <v>90</v>
      </c>
      <c r="J93" s="92"/>
      <c r="K93" s="91">
        <v>90</v>
      </c>
      <c r="L93" s="92">
        <v>100</v>
      </c>
      <c r="M93" s="45"/>
      <c r="N93" s="35"/>
      <c r="O93" s="35"/>
      <c r="P93" s="35"/>
      <c r="Q93" s="92">
        <v>125</v>
      </c>
      <c r="R93" s="92">
        <v>95</v>
      </c>
      <c r="S93" s="92">
        <v>100</v>
      </c>
      <c r="T93" s="92">
        <v>98</v>
      </c>
      <c r="U93" s="92">
        <v>175</v>
      </c>
      <c r="V93" s="35"/>
      <c r="W93" s="92">
        <v>120</v>
      </c>
      <c r="X93" s="35"/>
      <c r="Y93" s="45"/>
      <c r="Z93" s="92">
        <v>95</v>
      </c>
      <c r="AA93" s="35">
        <v>130</v>
      </c>
      <c r="AB93" s="92">
        <v>100</v>
      </c>
      <c r="AC93" s="45"/>
      <c r="AD93" s="92">
        <v>100</v>
      </c>
      <c r="AE93" s="35"/>
      <c r="AF93" s="92">
        <v>99</v>
      </c>
      <c r="AG93" s="35">
        <v>140</v>
      </c>
      <c r="AH93" s="45"/>
      <c r="AI93" s="35">
        <v>30</v>
      </c>
      <c r="AJ93" s="92">
        <v>88</v>
      </c>
      <c r="AK93" s="92">
        <v>89</v>
      </c>
      <c r="AL93" s="35"/>
      <c r="AM93" s="35">
        <v>86</v>
      </c>
      <c r="AN93" s="35"/>
      <c r="AO93" s="92">
        <v>65</v>
      </c>
      <c r="AP93" s="35"/>
      <c r="AQ93" s="35"/>
      <c r="AR93" s="23"/>
      <c r="AS93" s="23"/>
      <c r="AT93" s="23"/>
      <c r="AU93" s="23"/>
      <c r="AV93" s="23"/>
      <c r="AW93" s="23"/>
      <c r="AX93" s="23"/>
      <c r="AY93" s="2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1:100" s="49" customFormat="1" x14ac:dyDescent="0.2">
      <c r="A94" s="14" t="s">
        <v>32</v>
      </c>
      <c r="B94" s="14" t="s">
        <v>33</v>
      </c>
      <c r="C94" s="10">
        <f t="shared" si="5"/>
        <v>22</v>
      </c>
      <c r="D94" s="21">
        <f t="shared" si="4"/>
        <v>1049</v>
      </c>
      <c r="E94" s="45"/>
      <c r="F94" s="35"/>
      <c r="G94" s="35"/>
      <c r="H94" s="35"/>
      <c r="I94" s="35"/>
      <c r="J94" s="92"/>
      <c r="K94" s="35"/>
      <c r="L94" s="92">
        <v>100</v>
      </c>
      <c r="M94" s="45">
        <v>132</v>
      </c>
      <c r="N94" s="92">
        <v>110</v>
      </c>
      <c r="O94" s="35"/>
      <c r="P94" s="35"/>
      <c r="Q94" s="92">
        <v>125</v>
      </c>
      <c r="R94" s="92">
        <v>95</v>
      </c>
      <c r="S94" s="35"/>
      <c r="T94" s="92">
        <v>98</v>
      </c>
      <c r="U94" s="35"/>
      <c r="V94" s="35"/>
      <c r="W94" s="35"/>
      <c r="X94" s="35"/>
      <c r="Y94" s="45"/>
      <c r="Z94" s="92">
        <v>95</v>
      </c>
      <c r="AA94" s="35"/>
      <c r="AB94" s="92">
        <v>100</v>
      </c>
      <c r="AC94" s="45"/>
      <c r="AD94" s="35"/>
      <c r="AE94" s="92">
        <v>95</v>
      </c>
      <c r="AF94" s="92">
        <v>99</v>
      </c>
      <c r="AG94" s="35"/>
      <c r="AH94" s="45"/>
      <c r="AI94" s="35"/>
      <c r="AJ94" s="92"/>
      <c r="AK94" s="92"/>
      <c r="AL94" s="92"/>
      <c r="AM94" s="92"/>
      <c r="AN94" s="35"/>
      <c r="AO94" s="35"/>
      <c r="AP94" s="35"/>
      <c r="AQ94" s="35"/>
      <c r="AR94" s="23"/>
      <c r="AS94" s="23"/>
      <c r="AT94" s="23"/>
      <c r="AU94" s="23"/>
      <c r="AV94" s="23"/>
      <c r="AW94" s="23"/>
      <c r="AX94" s="23"/>
      <c r="AY94" s="2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1:100" x14ac:dyDescent="0.2">
      <c r="A95" s="14" t="s">
        <v>248</v>
      </c>
      <c r="B95" s="14" t="s">
        <v>92</v>
      </c>
      <c r="C95" s="10">
        <f t="shared" si="5"/>
        <v>21</v>
      </c>
      <c r="D95" s="21">
        <f t="shared" si="4"/>
        <v>1056</v>
      </c>
      <c r="E95" s="45"/>
      <c r="F95" s="92">
        <v>80</v>
      </c>
      <c r="G95" s="35"/>
      <c r="H95" s="35"/>
      <c r="I95" s="35"/>
      <c r="J95" s="92">
        <v>0</v>
      </c>
      <c r="K95" s="35"/>
      <c r="L95" s="35"/>
      <c r="M95" s="45">
        <v>132</v>
      </c>
      <c r="N95" s="35"/>
      <c r="O95" s="35"/>
      <c r="P95" s="35"/>
      <c r="Q95" s="92">
        <v>125</v>
      </c>
      <c r="R95" s="35"/>
      <c r="S95" s="35"/>
      <c r="T95" s="35"/>
      <c r="U95" s="35"/>
      <c r="V95" s="91">
        <v>98</v>
      </c>
      <c r="W95" s="35"/>
      <c r="X95" s="35"/>
      <c r="Y95" s="45">
        <v>96</v>
      </c>
      <c r="Z95" s="35"/>
      <c r="AA95" s="35"/>
      <c r="AB95" s="35"/>
      <c r="AC95" s="45"/>
      <c r="AD95" s="92">
        <v>100</v>
      </c>
      <c r="AE95" s="92">
        <v>95</v>
      </c>
      <c r="AF95" s="35"/>
      <c r="AG95" s="35">
        <v>140</v>
      </c>
      <c r="AH95" s="45"/>
      <c r="AI95" s="92">
        <v>100</v>
      </c>
      <c r="AJ95" s="92" t="s">
        <v>154</v>
      </c>
      <c r="AK95" s="92"/>
      <c r="AL95" s="35"/>
      <c r="AM95" s="92"/>
      <c r="AN95" s="35">
        <v>90</v>
      </c>
      <c r="AO95" s="35"/>
      <c r="AP95" s="35"/>
      <c r="AQ95" s="35"/>
      <c r="AR95" s="23"/>
      <c r="AS95" s="23"/>
      <c r="AT95" s="23"/>
      <c r="AU95" s="23"/>
      <c r="AV95" s="23"/>
      <c r="AW95" s="23"/>
      <c r="AX95" s="23"/>
      <c r="AY95" s="2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x14ac:dyDescent="0.2">
      <c r="A96" s="28" t="s">
        <v>8</v>
      </c>
      <c r="B96" s="18"/>
      <c r="C96" s="10"/>
      <c r="D96" s="15"/>
      <c r="E96" s="46">
        <v>31</v>
      </c>
      <c r="F96" s="55">
        <v>33.5</v>
      </c>
      <c r="G96" s="23"/>
      <c r="H96" s="23">
        <v>31.5</v>
      </c>
      <c r="I96" s="55">
        <v>33.9</v>
      </c>
      <c r="J96" s="55"/>
      <c r="K96" s="23">
        <v>32.6</v>
      </c>
      <c r="L96" s="23">
        <v>35.1</v>
      </c>
      <c r="M96" s="23">
        <v>33.6</v>
      </c>
      <c r="N96" s="23" t="s">
        <v>154</v>
      </c>
      <c r="O96" s="23"/>
      <c r="P96" s="23"/>
      <c r="Q96" s="55">
        <v>35</v>
      </c>
      <c r="R96" s="55">
        <v>35</v>
      </c>
      <c r="S96" s="55">
        <v>34.5</v>
      </c>
      <c r="T96" s="55">
        <v>36</v>
      </c>
      <c r="U96" s="55">
        <v>34.5</v>
      </c>
      <c r="V96" s="23"/>
      <c r="W96" s="23">
        <v>36.200000000000003</v>
      </c>
      <c r="X96" s="23">
        <v>35</v>
      </c>
      <c r="Y96" s="46">
        <v>34.4</v>
      </c>
      <c r="Z96" s="23">
        <v>34.700000000000003</v>
      </c>
      <c r="AA96" s="23">
        <v>35.6</v>
      </c>
      <c r="AB96" s="23">
        <v>35</v>
      </c>
      <c r="AC96" s="46">
        <v>35.299999999999997</v>
      </c>
      <c r="AD96" s="23">
        <v>36.4</v>
      </c>
      <c r="AE96" s="23">
        <v>35</v>
      </c>
      <c r="AF96" s="23">
        <v>35</v>
      </c>
      <c r="AG96" s="23">
        <v>34.6</v>
      </c>
      <c r="AH96" s="46">
        <v>34.6</v>
      </c>
      <c r="AI96" s="23">
        <v>36</v>
      </c>
      <c r="AJ96" s="23">
        <v>35.799999999999997</v>
      </c>
      <c r="AK96" s="23"/>
      <c r="AL96" s="23"/>
      <c r="AM96" s="23"/>
      <c r="AN96" s="23">
        <v>35.6</v>
      </c>
      <c r="AO96" s="23">
        <v>34</v>
      </c>
      <c r="AP96" s="23">
        <v>34.799999999999997</v>
      </c>
      <c r="AQ96" s="23">
        <v>33.700000000000003</v>
      </c>
      <c r="AR96" s="12">
        <f t="shared" ref="AR96:AY96" si="6">COUNT(AR5:AR83)</f>
        <v>0</v>
      </c>
      <c r="AS96" s="12">
        <f t="shared" si="6"/>
        <v>0</v>
      </c>
      <c r="AT96" s="12">
        <f t="shared" si="6"/>
        <v>0</v>
      </c>
      <c r="AU96" s="12">
        <f t="shared" si="6"/>
        <v>0</v>
      </c>
      <c r="AV96" s="12">
        <f t="shared" si="6"/>
        <v>0</v>
      </c>
      <c r="AW96" s="12">
        <f t="shared" si="6"/>
        <v>0</v>
      </c>
      <c r="AX96" s="12">
        <f t="shared" si="6"/>
        <v>0</v>
      </c>
      <c r="AY96" s="12">
        <f t="shared" si="6"/>
        <v>0</v>
      </c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x14ac:dyDescent="0.2">
      <c r="A97" s="28" t="s">
        <v>9</v>
      </c>
      <c r="B97" s="19"/>
      <c r="C97" s="10"/>
      <c r="D97" s="15"/>
      <c r="E97" s="44">
        <v>21</v>
      </c>
      <c r="F97" s="54">
        <f>COUNT(F4:F95)</f>
        <v>12</v>
      </c>
      <c r="G97" s="12"/>
      <c r="H97" s="12">
        <v>7</v>
      </c>
      <c r="I97" s="54">
        <f>COUNT(I4:I95)</f>
        <v>18</v>
      </c>
      <c r="J97" s="54"/>
      <c r="K97" s="54">
        <f>COUNT(K4:K95)</f>
        <v>11</v>
      </c>
      <c r="L97" s="54">
        <f>COUNT(L4:L95)</f>
        <v>22</v>
      </c>
      <c r="M97" s="12"/>
      <c r="N97" s="12">
        <v>9</v>
      </c>
      <c r="O97" s="12"/>
      <c r="P97" s="12"/>
      <c r="Q97" s="12"/>
      <c r="R97" s="54">
        <f t="shared" ref="R97:AB97" si="7">COUNT(R4:R95)</f>
        <v>20</v>
      </c>
      <c r="S97" s="54">
        <f t="shared" si="7"/>
        <v>11</v>
      </c>
      <c r="T97" s="54">
        <f t="shared" si="7"/>
        <v>18</v>
      </c>
      <c r="U97" s="54">
        <f t="shared" si="7"/>
        <v>18</v>
      </c>
      <c r="V97" s="54">
        <f t="shared" si="7"/>
        <v>6</v>
      </c>
      <c r="W97" s="54">
        <f t="shared" si="7"/>
        <v>17</v>
      </c>
      <c r="X97" s="54">
        <f t="shared" si="7"/>
        <v>17</v>
      </c>
      <c r="Y97" s="54">
        <f t="shared" si="7"/>
        <v>14</v>
      </c>
      <c r="Z97" s="54">
        <f t="shared" si="7"/>
        <v>17</v>
      </c>
      <c r="AA97" s="54">
        <f t="shared" si="7"/>
        <v>10</v>
      </c>
      <c r="AB97" s="54">
        <f t="shared" si="7"/>
        <v>13</v>
      </c>
      <c r="AD97" s="44">
        <v>21</v>
      </c>
      <c r="AE97" s="44">
        <f>COUNT(AC4:AC95)</f>
        <v>19</v>
      </c>
      <c r="AF97" s="44">
        <f>COUNT(AD4:AD95)</f>
        <v>16</v>
      </c>
      <c r="AG97" s="44">
        <f>COUNT(AE4:AE95)</f>
        <v>11</v>
      </c>
      <c r="AH97" s="12"/>
      <c r="AI97" s="12"/>
      <c r="AJ97" s="12"/>
      <c r="AK97" s="12"/>
      <c r="AL97" s="12"/>
      <c r="AM97" s="12"/>
      <c r="AN97" s="12"/>
      <c r="AO97" s="12"/>
      <c r="AP97" s="44">
        <f>COUNT(AP4:AP95)</f>
        <v>6</v>
      </c>
      <c r="AQ97" s="12">
        <v>10</v>
      </c>
      <c r="AR97" s="12"/>
      <c r="AS97" s="12"/>
      <c r="AT97" s="12"/>
      <c r="AU97" s="12"/>
      <c r="AV97" s="12"/>
      <c r="AW97" s="12"/>
      <c r="AX97" s="12"/>
      <c r="AY97" s="12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1:100" x14ac:dyDescent="0.2">
      <c r="A98" s="20" t="s">
        <v>10</v>
      </c>
      <c r="B98" s="18"/>
      <c r="C98" s="10"/>
      <c r="D98" s="15"/>
      <c r="E98" s="44"/>
      <c r="F98" s="54"/>
      <c r="G98" s="12"/>
      <c r="H98" s="12"/>
      <c r="I98" s="12"/>
      <c r="J98" s="54"/>
      <c r="K98" s="12"/>
      <c r="L98" s="12"/>
      <c r="M98" s="12">
        <v>5</v>
      </c>
      <c r="N98" s="12"/>
      <c r="O98" s="12"/>
      <c r="P98" s="12"/>
      <c r="Q98" s="12">
        <v>2</v>
      </c>
      <c r="R98" s="12"/>
      <c r="S98" s="12"/>
      <c r="T98" s="12"/>
      <c r="U98" s="12"/>
      <c r="V98" s="12"/>
      <c r="W98" s="12"/>
      <c r="X98" s="12"/>
      <c r="Y98" s="44"/>
      <c r="Z98" s="12"/>
      <c r="AA98" s="12"/>
      <c r="AB98" s="12"/>
      <c r="AC98" s="44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1:100" x14ac:dyDescent="0.2">
      <c r="A99" s="28" t="s">
        <v>11</v>
      </c>
      <c r="B99" s="31"/>
      <c r="C99" s="10"/>
      <c r="D99" s="21"/>
      <c r="E99" s="44">
        <v>90</v>
      </c>
      <c r="F99" s="54">
        <v>80</v>
      </c>
      <c r="G99" s="12"/>
      <c r="H99" s="12">
        <v>85</v>
      </c>
      <c r="I99" s="54">
        <v>90</v>
      </c>
      <c r="J99" s="54"/>
      <c r="K99" s="12">
        <v>90</v>
      </c>
      <c r="L99" s="12">
        <v>100</v>
      </c>
      <c r="M99" s="12">
        <v>132</v>
      </c>
      <c r="N99" s="12">
        <v>110</v>
      </c>
      <c r="O99" s="12"/>
      <c r="P99" s="12"/>
      <c r="Q99" s="12">
        <v>125</v>
      </c>
      <c r="R99" s="12"/>
      <c r="S99" s="12"/>
      <c r="T99" s="12"/>
      <c r="U99" s="12"/>
      <c r="V99" s="12"/>
      <c r="W99" s="12"/>
      <c r="X99" s="12"/>
      <c r="Y99" s="44"/>
      <c r="Z99" s="12"/>
      <c r="AA99" s="57"/>
      <c r="AB99" s="12"/>
      <c r="AC99" s="44">
        <v>101</v>
      </c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>
        <v>74</v>
      </c>
      <c r="AR99" s="12"/>
      <c r="AS99" s="12"/>
      <c r="AT99" s="12"/>
      <c r="AU99" s="12"/>
      <c r="AV99" s="12"/>
      <c r="AW99" s="12"/>
      <c r="AX99" s="12"/>
      <c r="AY99" s="1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</row>
    <row r="100" spans="1:100" x14ac:dyDescent="0.2">
      <c r="A100" s="29"/>
      <c r="B100" s="30"/>
      <c r="C100" s="17"/>
      <c r="D100" s="21"/>
      <c r="E100" s="44"/>
      <c r="F100" s="54"/>
      <c r="G100" s="12"/>
      <c r="H100" s="12"/>
      <c r="I100" s="12"/>
      <c r="J100" s="54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44"/>
      <c r="Z100" s="12"/>
      <c r="AA100" s="12"/>
      <c r="AB100" s="12"/>
      <c r="AC100" s="44"/>
      <c r="AD100" s="12"/>
      <c r="AE100" s="12"/>
      <c r="AF100" s="12"/>
      <c r="AG100" s="12"/>
      <c r="AH100" s="44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2" spans="1:100" x14ac:dyDescent="0.2">
      <c r="A102" t="s">
        <v>237</v>
      </c>
      <c r="I102">
        <v>90</v>
      </c>
      <c r="T102">
        <v>98</v>
      </c>
      <c r="AA102">
        <v>170</v>
      </c>
      <c r="AD102" s="96">
        <v>100</v>
      </c>
    </row>
    <row r="103" spans="1:100" x14ac:dyDescent="0.2">
      <c r="A103" t="s">
        <v>238</v>
      </c>
      <c r="AD103" s="96">
        <v>100</v>
      </c>
    </row>
    <row r="104" spans="1:100" x14ac:dyDescent="0.2">
      <c r="A104" t="s">
        <v>239</v>
      </c>
      <c r="E104" s="47">
        <v>90</v>
      </c>
    </row>
    <row r="105" spans="1:100" x14ac:dyDescent="0.2">
      <c r="A105" t="s">
        <v>240</v>
      </c>
      <c r="AD105" s="96">
        <v>100</v>
      </c>
    </row>
    <row r="106" spans="1:100" x14ac:dyDescent="0.2">
      <c r="A106" t="s">
        <v>241</v>
      </c>
    </row>
    <row r="107" spans="1:100" x14ac:dyDescent="0.2">
      <c r="A107" t="s">
        <v>266</v>
      </c>
      <c r="R107">
        <v>95</v>
      </c>
      <c r="T107">
        <v>98</v>
      </c>
      <c r="AD107" s="96">
        <v>100</v>
      </c>
    </row>
    <row r="108" spans="1:100" x14ac:dyDescent="0.2">
      <c r="A108" t="s">
        <v>268</v>
      </c>
      <c r="AA108">
        <v>170</v>
      </c>
    </row>
    <row r="109" spans="1:100" x14ac:dyDescent="0.2">
      <c r="A109" t="s">
        <v>269</v>
      </c>
      <c r="Y109" s="47">
        <v>96</v>
      </c>
    </row>
    <row r="110" spans="1:100" x14ac:dyDescent="0.2">
      <c r="A110" t="s">
        <v>270</v>
      </c>
      <c r="AD110">
        <v>100</v>
      </c>
    </row>
  </sheetData>
  <sortState ref="A7:B88">
    <sortCondition ref="A6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84"/>
  <sheetViews>
    <sheetView topLeftCell="E27" workbookViewId="0">
      <selection activeCell="AI47" sqref="AI47"/>
    </sheetView>
  </sheetViews>
  <sheetFormatPr defaultRowHeight="12.75" x14ac:dyDescent="0.2"/>
  <cols>
    <col min="1" max="3" width="9.140625" style="60"/>
    <col min="4" max="4" width="15.85546875" style="60" bestFit="1" customWidth="1"/>
    <col min="5" max="5" width="11.140625" style="60" customWidth="1"/>
    <col min="6" max="6" width="3.42578125" style="60" customWidth="1"/>
    <col min="7" max="7" width="6.140625" style="60" bestFit="1" customWidth="1"/>
    <col min="8" max="12" width="6.5703125" style="60" bestFit="1" customWidth="1"/>
    <col min="13" max="18" width="5.5703125" style="60" bestFit="1" customWidth="1"/>
    <col min="19" max="19" width="4.85546875" style="60" bestFit="1" customWidth="1"/>
    <col min="20" max="20" width="4.85546875" style="81" bestFit="1" customWidth="1"/>
    <col min="21" max="23" width="4.85546875" style="60" bestFit="1" customWidth="1"/>
    <col min="24" max="24" width="5" style="60" bestFit="1" customWidth="1"/>
    <col min="25" max="25" width="5.42578125" style="60" bestFit="1" customWidth="1"/>
    <col min="26" max="27" width="5" style="60" bestFit="1" customWidth="1"/>
    <col min="28" max="30" width="4.42578125" style="60" bestFit="1" customWidth="1"/>
    <col min="31" max="31" width="4.42578125" style="60" customWidth="1"/>
    <col min="32" max="32" width="4.42578125" style="60" bestFit="1" customWidth="1"/>
    <col min="33" max="35" width="4.85546875" style="60" bestFit="1" customWidth="1"/>
    <col min="36" max="36" width="6.28515625" style="60" customWidth="1"/>
    <col min="37" max="16384" width="9.140625" style="60"/>
  </cols>
  <sheetData>
    <row r="1" spans="1:54" x14ac:dyDescent="0.2">
      <c r="F1" s="61"/>
      <c r="G1" s="62" t="s">
        <v>99</v>
      </c>
      <c r="H1" s="63" t="s">
        <v>100</v>
      </c>
      <c r="I1" s="63" t="s">
        <v>100</v>
      </c>
      <c r="J1" s="63" t="s">
        <v>100</v>
      </c>
      <c r="K1" s="63" t="s">
        <v>100</v>
      </c>
      <c r="L1" s="64" t="s">
        <v>234</v>
      </c>
      <c r="M1" s="64" t="s">
        <v>101</v>
      </c>
      <c r="N1" s="64" t="s">
        <v>101</v>
      </c>
      <c r="O1" s="64" t="s">
        <v>101</v>
      </c>
      <c r="P1" s="64" t="s">
        <v>101</v>
      </c>
      <c r="Q1" s="64" t="s">
        <v>101</v>
      </c>
      <c r="R1" s="64" t="s">
        <v>101</v>
      </c>
      <c r="S1" s="64" t="s">
        <v>102</v>
      </c>
      <c r="T1" s="65" t="s">
        <v>102</v>
      </c>
      <c r="U1" s="64" t="s">
        <v>102</v>
      </c>
      <c r="V1" s="64" t="s">
        <v>102</v>
      </c>
      <c r="W1" s="64" t="s">
        <v>102</v>
      </c>
      <c r="X1" s="64" t="s">
        <v>103</v>
      </c>
      <c r="Y1" s="64" t="s">
        <v>1</v>
      </c>
      <c r="Z1" s="64" t="s">
        <v>103</v>
      </c>
      <c r="AA1" s="64" t="s">
        <v>103</v>
      </c>
      <c r="AB1" s="64" t="s">
        <v>104</v>
      </c>
      <c r="AC1" s="64" t="s">
        <v>104</v>
      </c>
      <c r="AD1" s="64" t="s">
        <v>104</v>
      </c>
      <c r="AE1" s="64" t="s">
        <v>104</v>
      </c>
      <c r="AF1" s="64" t="s">
        <v>104</v>
      </c>
      <c r="AG1" s="64" t="s">
        <v>2</v>
      </c>
      <c r="AH1" s="64" t="s">
        <v>113</v>
      </c>
      <c r="AI1" s="64" t="s">
        <v>113</v>
      </c>
      <c r="AJ1" s="64" t="s">
        <v>113</v>
      </c>
      <c r="AK1" s="64" t="s">
        <v>113</v>
      </c>
      <c r="AL1" s="64" t="s">
        <v>114</v>
      </c>
      <c r="AM1" s="64" t="s">
        <v>3</v>
      </c>
      <c r="AN1" s="64" t="s">
        <v>3</v>
      </c>
      <c r="AO1" s="64" t="s">
        <v>3</v>
      </c>
      <c r="AP1" s="64" t="s">
        <v>105</v>
      </c>
      <c r="AQ1" s="64" t="s">
        <v>105</v>
      </c>
      <c r="AR1" s="64" t="s">
        <v>105</v>
      </c>
      <c r="AS1" s="64" t="s">
        <v>105</v>
      </c>
      <c r="AT1" s="66" t="s">
        <v>221</v>
      </c>
      <c r="AU1" s="67"/>
      <c r="AV1" s="68"/>
      <c r="AW1" s="68"/>
      <c r="AX1" s="63"/>
      <c r="AY1" s="63"/>
      <c r="AZ1" s="63"/>
      <c r="BA1" s="63"/>
      <c r="BB1" s="63"/>
    </row>
    <row r="2" spans="1:54" x14ac:dyDescent="0.2">
      <c r="D2" s="69"/>
      <c r="E2" s="69"/>
      <c r="F2" s="70"/>
      <c r="G2" s="71">
        <v>22</v>
      </c>
      <c r="H2" s="71">
        <v>1</v>
      </c>
      <c r="I2" s="71">
        <v>12</v>
      </c>
      <c r="J2" s="71">
        <v>19</v>
      </c>
      <c r="K2" s="71">
        <v>26</v>
      </c>
      <c r="L2" s="72">
        <v>2</v>
      </c>
      <c r="M2" s="72">
        <v>9</v>
      </c>
      <c r="N2" s="72">
        <v>16</v>
      </c>
      <c r="O2" s="72">
        <v>17</v>
      </c>
      <c r="P2" s="72">
        <v>24</v>
      </c>
      <c r="Q2" s="72">
        <v>19</v>
      </c>
      <c r="R2" s="72">
        <v>26</v>
      </c>
      <c r="S2" s="72">
        <v>1</v>
      </c>
      <c r="T2" s="73">
        <v>5</v>
      </c>
      <c r="U2" s="72">
        <v>13</v>
      </c>
      <c r="V2" s="72">
        <v>21</v>
      </c>
      <c r="W2" s="72">
        <v>29</v>
      </c>
      <c r="X2" s="72">
        <v>3</v>
      </c>
      <c r="Y2" s="72">
        <v>10</v>
      </c>
      <c r="Z2" s="72">
        <v>19</v>
      </c>
      <c r="AA2" s="72">
        <v>26</v>
      </c>
      <c r="AB2" s="72">
        <v>1</v>
      </c>
      <c r="AC2" s="72">
        <v>8</v>
      </c>
      <c r="AD2" s="72">
        <v>16</v>
      </c>
      <c r="AE2" s="72">
        <v>24</v>
      </c>
      <c r="AF2" s="72">
        <v>24</v>
      </c>
      <c r="AG2" s="74">
        <v>31</v>
      </c>
      <c r="AH2" s="72">
        <v>5</v>
      </c>
      <c r="AI2" s="75">
        <v>12</v>
      </c>
      <c r="AJ2" s="72">
        <v>20</v>
      </c>
      <c r="AK2" s="72">
        <v>27</v>
      </c>
      <c r="AL2" s="72">
        <v>6</v>
      </c>
      <c r="AM2" s="72">
        <v>13</v>
      </c>
      <c r="AN2" s="72">
        <v>18</v>
      </c>
      <c r="AO2" s="72">
        <v>24</v>
      </c>
      <c r="AP2" s="72">
        <v>1</v>
      </c>
      <c r="AQ2" s="72">
        <v>9</v>
      </c>
      <c r="AR2" s="72">
        <v>16</v>
      </c>
      <c r="AS2" s="72">
        <v>23</v>
      </c>
      <c r="AT2" s="74">
        <v>30</v>
      </c>
      <c r="AU2" s="71"/>
      <c r="AV2" s="76"/>
      <c r="AW2" s="76"/>
      <c r="AX2" s="76"/>
      <c r="AY2" s="76"/>
      <c r="AZ2" s="76"/>
      <c r="BA2" s="76"/>
      <c r="BB2" s="76"/>
    </row>
    <row r="3" spans="1:54" x14ac:dyDescent="0.2">
      <c r="A3" s="77">
        <v>1</v>
      </c>
      <c r="B3" s="78">
        <v>2</v>
      </c>
      <c r="C3" s="79">
        <v>3</v>
      </c>
      <c r="D3" s="80"/>
      <c r="E3" s="80"/>
      <c r="F3" s="67"/>
      <c r="AU3" s="82"/>
      <c r="AV3" s="82"/>
      <c r="AW3" s="82"/>
      <c r="AX3" s="82"/>
      <c r="AY3" s="82"/>
      <c r="AZ3" s="82"/>
      <c r="BA3" s="82"/>
      <c r="BB3" s="82"/>
    </row>
    <row r="4" spans="1:54" x14ac:dyDescent="0.2">
      <c r="A4" s="83" t="str">
        <f>IF(COUNTIF($F4:$BB4,1)=0,"",COUNTIF($F4:$BB4,1))</f>
        <v/>
      </c>
      <c r="B4" s="83" t="str">
        <f t="shared" ref="B4:B16" si="0">IF(COUNTIF($F4:$BB4,2)=0,"",COUNTIF($F4:$BB4,2))</f>
        <v/>
      </c>
      <c r="C4" s="83" t="str">
        <f t="shared" ref="C4:C45" si="1">IF(COUNTIF($F4:$BB4,3)=0,"",COUNTIF($F4:$BB4,3))</f>
        <v/>
      </c>
      <c r="D4" s="84"/>
      <c r="E4" s="84"/>
      <c r="F4" s="85"/>
      <c r="AU4" s="82"/>
      <c r="AV4" s="82"/>
      <c r="AW4" s="82"/>
      <c r="AX4" s="82"/>
      <c r="AY4" s="82"/>
      <c r="AZ4" s="82"/>
      <c r="BA4" s="82"/>
      <c r="BB4" s="82"/>
    </row>
    <row r="5" spans="1:54" x14ac:dyDescent="0.2">
      <c r="A5" s="83" t="str">
        <f>IF(COUNTIF($F5:$BB5,1)=0,"",COUNTIF($F5:$BB5,1))</f>
        <v/>
      </c>
      <c r="B5" s="83" t="str">
        <f t="shared" si="0"/>
        <v/>
      </c>
      <c r="C5" s="83" t="str">
        <f t="shared" si="1"/>
        <v/>
      </c>
      <c r="D5" s="84"/>
      <c r="E5" s="84"/>
      <c r="F5" s="86"/>
      <c r="AU5" s="82"/>
      <c r="AV5" s="82"/>
      <c r="AW5" s="82"/>
      <c r="AX5" s="82"/>
      <c r="AY5" s="82"/>
      <c r="AZ5" s="82"/>
      <c r="BA5" s="82"/>
      <c r="BB5" s="82"/>
    </row>
    <row r="6" spans="1:54" x14ac:dyDescent="0.2">
      <c r="A6" s="83" t="str">
        <f t="shared" ref="A6:A16" si="2">IF(COUNTIF($F6:$BA6,1)=0,"",COUNTIF($F6:$BA6,1))</f>
        <v/>
      </c>
      <c r="B6" s="83" t="str">
        <f t="shared" si="0"/>
        <v/>
      </c>
      <c r="C6" s="83" t="str">
        <f t="shared" si="1"/>
        <v/>
      </c>
      <c r="D6" s="84" t="str">
        <f>IF('2018'!$A6="","",'2018'!$A6)</f>
        <v>ANTONISSEN</v>
      </c>
      <c r="E6" s="84" t="str">
        <f>IF('2018'!$B6="","",'2018'!$B6)</f>
        <v>Mathias</v>
      </c>
      <c r="F6" s="86"/>
      <c r="AU6" s="82"/>
      <c r="AV6" s="82"/>
      <c r="AW6" s="82"/>
      <c r="AX6" s="82"/>
      <c r="AY6" s="82"/>
      <c r="AZ6" s="82"/>
      <c r="BA6" s="82"/>
      <c r="BB6" s="82"/>
    </row>
    <row r="7" spans="1:54" hidden="1" x14ac:dyDescent="0.2">
      <c r="A7" s="83" t="str">
        <f t="shared" si="2"/>
        <v/>
      </c>
      <c r="B7" s="83" t="str">
        <f t="shared" si="0"/>
        <v/>
      </c>
      <c r="C7" s="83" t="str">
        <f t="shared" si="1"/>
        <v/>
      </c>
      <c r="D7" s="84" t="str">
        <f>IF('2018'!$A7="","",'2018'!$A7)</f>
        <v>BEYERS</v>
      </c>
      <c r="E7" s="84" t="str">
        <f>IF('2018'!$B7="","",'2018'!$B7)</f>
        <v>Gert</v>
      </c>
      <c r="F7" s="86"/>
      <c r="AU7" s="82"/>
      <c r="AV7" s="82"/>
      <c r="AW7" s="82"/>
      <c r="AX7" s="82"/>
      <c r="AY7" s="82"/>
      <c r="AZ7" s="82"/>
      <c r="BA7" s="82"/>
      <c r="BB7" s="82"/>
    </row>
    <row r="8" spans="1:54" hidden="1" x14ac:dyDescent="0.2">
      <c r="A8" s="83" t="str">
        <f t="shared" si="2"/>
        <v/>
      </c>
      <c r="B8" s="83" t="str">
        <f t="shared" si="0"/>
        <v/>
      </c>
      <c r="C8" s="83" t="str">
        <f t="shared" si="1"/>
        <v/>
      </c>
      <c r="D8" s="84" t="str">
        <f>IF('2018'!$A8="","",'2018'!$A8)</f>
        <v>BOGAERTS</v>
      </c>
      <c r="E8" s="84" t="str">
        <f>IF('2018'!$B8="","",'2018'!$B8)</f>
        <v>Bonifacius</v>
      </c>
      <c r="F8" s="86"/>
      <c r="AU8" s="82"/>
      <c r="AV8" s="82"/>
      <c r="AW8" s="82"/>
      <c r="AX8" s="82"/>
      <c r="AY8" s="82"/>
      <c r="AZ8" s="82"/>
      <c r="BA8" s="82"/>
      <c r="BB8" s="82"/>
    </row>
    <row r="9" spans="1:54" x14ac:dyDescent="0.2">
      <c r="A9" s="83" t="str">
        <f t="shared" si="2"/>
        <v/>
      </c>
      <c r="B9" s="83" t="str">
        <f t="shared" si="0"/>
        <v/>
      </c>
      <c r="C9" s="83" t="str">
        <f t="shared" si="1"/>
        <v/>
      </c>
      <c r="D9" s="84" t="str">
        <f>IF('2018'!$A9="","",'2018'!$A9)</f>
        <v>BEREK</v>
      </c>
      <c r="E9" s="84" t="str">
        <f>IF('2018'!$B9="","",'2018'!$B9)</f>
        <v>Andy</v>
      </c>
      <c r="F9" s="86"/>
      <c r="AU9" s="82"/>
      <c r="AV9" s="82"/>
      <c r="AW9" s="82"/>
      <c r="AX9" s="82"/>
      <c r="AY9" s="82"/>
      <c r="AZ9" s="82"/>
      <c r="BA9" s="82"/>
      <c r="BB9" s="82"/>
    </row>
    <row r="10" spans="1:54" x14ac:dyDescent="0.2">
      <c r="A10" s="83">
        <f t="shared" si="2"/>
        <v>2</v>
      </c>
      <c r="B10" s="83" t="str">
        <f t="shared" si="0"/>
        <v/>
      </c>
      <c r="C10" s="83">
        <f t="shared" si="1"/>
        <v>1</v>
      </c>
      <c r="D10" s="84" t="str">
        <f>IF('2018'!$A10="","",'2018'!$A10)</f>
        <v>BOGAERT</v>
      </c>
      <c r="E10" s="84" t="str">
        <f>IF('2018'!$B10="","",'2018'!$B10)</f>
        <v>Ward</v>
      </c>
      <c r="F10" s="86"/>
      <c r="T10" s="81">
        <v>3</v>
      </c>
      <c r="U10" s="60">
        <v>1</v>
      </c>
      <c r="V10" s="60">
        <v>1</v>
      </c>
      <c r="AU10" s="82"/>
      <c r="AV10" s="82"/>
      <c r="AW10" s="82"/>
      <c r="AX10" s="82"/>
      <c r="AY10" s="82"/>
      <c r="AZ10" s="82"/>
      <c r="BA10" s="82"/>
      <c r="BB10" s="82"/>
    </row>
    <row r="11" spans="1:54" x14ac:dyDescent="0.2">
      <c r="A11" s="83" t="str">
        <f t="shared" si="2"/>
        <v/>
      </c>
      <c r="B11" s="83" t="str">
        <f t="shared" si="0"/>
        <v/>
      </c>
      <c r="C11" s="83" t="str">
        <f t="shared" si="1"/>
        <v/>
      </c>
      <c r="D11" s="84" t="str">
        <f>IF('2018'!$A11="","",'2018'!$A11)</f>
        <v>CLEIREN</v>
      </c>
      <c r="E11" s="84" t="str">
        <f>IF('2018'!$B11="","",'2018'!$B11)</f>
        <v>Bart</v>
      </c>
      <c r="F11" s="86"/>
      <c r="AU11" s="82"/>
      <c r="AV11" s="82"/>
      <c r="AW11" s="82"/>
      <c r="AX11" s="82"/>
      <c r="AY11" s="82"/>
      <c r="AZ11" s="82"/>
      <c r="BA11" s="82"/>
      <c r="BB11" s="82"/>
    </row>
    <row r="12" spans="1:54" hidden="1" x14ac:dyDescent="0.2">
      <c r="A12" s="83" t="str">
        <f t="shared" si="2"/>
        <v/>
      </c>
      <c r="B12" s="83" t="str">
        <f t="shared" si="0"/>
        <v/>
      </c>
      <c r="C12" s="83" t="str">
        <f t="shared" si="1"/>
        <v/>
      </c>
      <c r="D12" s="84" t="str">
        <f>IF('2018'!$A12="","",'2018'!$A12)</f>
        <v>DAMS</v>
      </c>
      <c r="E12" s="84" t="str">
        <f>IF('2018'!$B12="","",'2018'!$B12)</f>
        <v>Johan</v>
      </c>
      <c r="F12" s="86"/>
      <c r="AU12" s="82"/>
      <c r="AV12" s="82"/>
      <c r="AW12" s="82"/>
      <c r="AX12" s="82"/>
      <c r="AY12" s="82"/>
      <c r="AZ12" s="82"/>
      <c r="BA12" s="82"/>
      <c r="BB12" s="82"/>
    </row>
    <row r="13" spans="1:54" hidden="1" x14ac:dyDescent="0.2">
      <c r="A13" s="83" t="str">
        <f t="shared" si="2"/>
        <v/>
      </c>
      <c r="B13" s="83" t="str">
        <f t="shared" si="0"/>
        <v/>
      </c>
      <c r="C13" s="83" t="str">
        <f t="shared" si="1"/>
        <v/>
      </c>
      <c r="D13" s="84" t="str">
        <f>IF('2018'!$A13="","",'2018'!$A13)</f>
        <v>DAMS</v>
      </c>
      <c r="E13" s="84" t="str">
        <f>IF('2018'!$B13="","",'2018'!$B13)</f>
        <v>Christophe</v>
      </c>
      <c r="F13" s="86"/>
      <c r="AU13" s="82"/>
      <c r="AV13" s="82"/>
      <c r="AW13" s="82"/>
      <c r="AX13" s="82"/>
      <c r="AY13" s="82"/>
      <c r="AZ13" s="82"/>
      <c r="BA13" s="82"/>
      <c r="BB13" s="82"/>
    </row>
    <row r="14" spans="1:54" hidden="1" x14ac:dyDescent="0.2">
      <c r="A14" s="83" t="str">
        <f t="shared" si="2"/>
        <v/>
      </c>
      <c r="B14" s="83" t="str">
        <f t="shared" si="0"/>
        <v/>
      </c>
      <c r="C14" s="83" t="str">
        <f t="shared" si="1"/>
        <v/>
      </c>
      <c r="D14" s="84" t="str">
        <f>IF('2018'!$A14="","",'2018'!$A14)</f>
        <v>DE BRUIN</v>
      </c>
      <c r="E14" s="84" t="str">
        <f>IF('2018'!$B14="","",'2018'!$B14)</f>
        <v>Patrick</v>
      </c>
      <c r="F14" s="86"/>
      <c r="AU14" s="82"/>
      <c r="AV14" s="82"/>
      <c r="AW14" s="82"/>
      <c r="AX14" s="82"/>
      <c r="AY14" s="82"/>
      <c r="AZ14" s="82"/>
      <c r="BA14" s="82"/>
      <c r="BB14" s="82"/>
    </row>
    <row r="15" spans="1:54" x14ac:dyDescent="0.2">
      <c r="A15" s="83" t="str">
        <f t="shared" si="2"/>
        <v/>
      </c>
      <c r="B15" s="83" t="str">
        <f t="shared" si="0"/>
        <v/>
      </c>
      <c r="C15" s="83" t="str">
        <f t="shared" si="1"/>
        <v/>
      </c>
      <c r="D15" s="84" t="str">
        <f>IF('2018'!$A15="","",'2018'!$A15)</f>
        <v>DE KEULENAAR</v>
      </c>
      <c r="E15" s="84" t="str">
        <f>IF('2018'!$B15="","",'2018'!$B15)</f>
        <v>Reno</v>
      </c>
      <c r="F15" s="86"/>
      <c r="AU15" s="82"/>
      <c r="AV15" s="82"/>
      <c r="AW15" s="82"/>
      <c r="AX15" s="82"/>
      <c r="AY15" s="82"/>
      <c r="AZ15" s="82"/>
      <c r="BA15" s="82"/>
      <c r="BB15" s="82"/>
    </row>
    <row r="16" spans="1:54" x14ac:dyDescent="0.2">
      <c r="A16" s="83" t="str">
        <f t="shared" si="2"/>
        <v/>
      </c>
      <c r="B16" s="83" t="str">
        <f t="shared" si="0"/>
        <v/>
      </c>
      <c r="C16" s="83" t="str">
        <f t="shared" si="1"/>
        <v/>
      </c>
      <c r="D16" s="84" t="str">
        <f>IF('2018'!$A16="","",'2018'!$A16)</f>
        <v>CLAESSENS</v>
      </c>
      <c r="E16" s="84" t="str">
        <f>IF('2018'!$B16="","",'2018'!$B16)</f>
        <v>Dirk</v>
      </c>
      <c r="F16" s="86"/>
      <c r="V16" s="87"/>
      <c r="AU16" s="82"/>
      <c r="AV16" s="82"/>
      <c r="AW16" s="82"/>
      <c r="AX16" s="82"/>
      <c r="AY16" s="82"/>
      <c r="AZ16" s="82"/>
      <c r="BA16" s="82"/>
      <c r="BB16" s="82"/>
    </row>
    <row r="17" spans="1:54" x14ac:dyDescent="0.2">
      <c r="A17" s="83"/>
      <c r="B17" s="83"/>
      <c r="C17" s="83" t="str">
        <f t="shared" si="1"/>
        <v/>
      </c>
      <c r="D17" s="84" t="str">
        <f>IF('2018'!$A18="","",'2018'!$A18)</f>
        <v>DE BUYSSCHER</v>
      </c>
      <c r="E17" s="84" t="str">
        <f>IF('2018'!$B18="","",'2018'!$B18)</f>
        <v>Xavier</v>
      </c>
      <c r="F17" s="86"/>
      <c r="AU17" s="82"/>
      <c r="AV17" s="82"/>
      <c r="AW17" s="82"/>
      <c r="AX17" s="82"/>
      <c r="AY17" s="82"/>
      <c r="AZ17" s="82"/>
      <c r="BA17" s="82"/>
      <c r="BB17" s="82"/>
    </row>
    <row r="18" spans="1:54" x14ac:dyDescent="0.2">
      <c r="A18" s="83" t="str">
        <f>IF(COUNTIF($F18:$BA18,1)=0,"",COUNTIF($F18:$BA18,1))</f>
        <v/>
      </c>
      <c r="B18" s="83" t="str">
        <f t="shared" ref="B18:B52" si="3">IF(COUNTIF($F18:$BB18,2)=0,"",COUNTIF($F18:$BB18,2))</f>
        <v/>
      </c>
      <c r="C18" s="83" t="str">
        <f t="shared" si="1"/>
        <v/>
      </c>
      <c r="D18" s="84" t="str">
        <f>IF('2018'!$A19="","",'2018'!$A19)</f>
        <v>DIERCKX</v>
      </c>
      <c r="E18" s="84" t="str">
        <f>IF('2018'!$B19="","",'2018'!$B19)</f>
        <v>Luc</v>
      </c>
      <c r="F18" s="86"/>
      <c r="AU18" s="82"/>
      <c r="AV18" s="82"/>
      <c r="AW18" s="82"/>
      <c r="AX18" s="82"/>
      <c r="AY18" s="82"/>
      <c r="AZ18" s="82"/>
      <c r="BA18" s="82"/>
      <c r="BB18" s="82"/>
    </row>
    <row r="19" spans="1:54" x14ac:dyDescent="0.2">
      <c r="A19" s="83" t="str">
        <f>IF(COUNTIF($F19:$BA19,1)=0,"",COUNTIF($F19:$BA19,1))</f>
        <v/>
      </c>
      <c r="B19" s="83" t="str">
        <f t="shared" si="3"/>
        <v/>
      </c>
      <c r="C19" s="83" t="str">
        <f t="shared" si="1"/>
        <v/>
      </c>
      <c r="D19" s="84" t="str">
        <f>IF('2018'!$A20="","",'2018'!$A20)</f>
        <v>DE KEULENAAR</v>
      </c>
      <c r="E19" s="84" t="str">
        <f>IF('2018'!$B20="","",'2018'!$B20)</f>
        <v>William</v>
      </c>
      <c r="F19" s="86"/>
      <c r="AU19" s="82"/>
      <c r="AV19" s="82"/>
      <c r="AW19" s="82"/>
      <c r="AX19" s="82"/>
      <c r="AY19" s="82"/>
      <c r="AZ19" s="82"/>
      <c r="BA19" s="82"/>
      <c r="BB19" s="82"/>
    </row>
    <row r="20" spans="1:54" x14ac:dyDescent="0.2">
      <c r="A20" s="83" t="str">
        <f>IF(COUNTIF($F20:$BA20,1)=0,"",COUNTIF($F20:$BA20,1))</f>
        <v/>
      </c>
      <c r="B20" s="83" t="str">
        <f t="shared" si="3"/>
        <v/>
      </c>
      <c r="C20" s="83" t="str">
        <f t="shared" si="1"/>
        <v/>
      </c>
      <c r="D20" s="84" t="str">
        <f>IF('2018'!$A21="","",'2018'!$A21)</f>
        <v>DE MEYER</v>
      </c>
      <c r="E20" s="84" t="str">
        <f>IF('2018'!$B21="","",'2018'!$B21)</f>
        <v>Kurt</v>
      </c>
      <c r="F20" s="86"/>
      <c r="AU20" s="82"/>
      <c r="AV20" s="82"/>
      <c r="AW20" s="82"/>
      <c r="AX20" s="82"/>
      <c r="AY20" s="82"/>
      <c r="AZ20" s="82"/>
      <c r="BA20" s="82"/>
      <c r="BB20" s="82"/>
    </row>
    <row r="21" spans="1:54" hidden="1" x14ac:dyDescent="0.2">
      <c r="A21" s="83" t="str">
        <f>IF(COUNTIF($F21:$BA21,1)=0,"",COUNTIF($F21:$BA21,1))</f>
        <v/>
      </c>
      <c r="B21" s="83" t="str">
        <f t="shared" si="3"/>
        <v/>
      </c>
      <c r="C21" s="83" t="str">
        <f t="shared" si="1"/>
        <v/>
      </c>
      <c r="D21" s="84" t="str">
        <f>IF('2018'!$A22="","",'2018'!$A22)</f>
        <v>DE RIJK</v>
      </c>
      <c r="E21" s="84" t="str">
        <f>IF('2018'!$B22="","",'2018'!$B22)</f>
        <v>Siem</v>
      </c>
      <c r="F21" s="86"/>
      <c r="AU21" s="82"/>
      <c r="AV21" s="82"/>
      <c r="AW21" s="82"/>
      <c r="AX21" s="82"/>
      <c r="AY21" s="82"/>
      <c r="AZ21" s="82"/>
      <c r="BA21" s="82"/>
      <c r="BB21" s="82"/>
    </row>
    <row r="22" spans="1:54" x14ac:dyDescent="0.2">
      <c r="A22" s="83" t="str">
        <f t="shared" ref="A22:A51" si="4">IF(COUNTIF($F22:$BA22,1)=0,"",COUNTIF($F22:$BA22,1))</f>
        <v/>
      </c>
      <c r="B22" s="83" t="str">
        <f t="shared" si="3"/>
        <v/>
      </c>
      <c r="C22" s="83" t="str">
        <f t="shared" si="1"/>
        <v/>
      </c>
      <c r="D22" s="84" t="str">
        <f>IF('2018'!$A23="","",'2018'!$A23)</f>
        <v>DE SCHUTTER</v>
      </c>
      <c r="E22" s="84" t="str">
        <f>IF('2018'!$B23="","",'2018'!$B23)</f>
        <v>Jef</v>
      </c>
      <c r="F22" s="86"/>
      <c r="AU22" s="82"/>
      <c r="AV22" s="82"/>
      <c r="AW22" s="82"/>
      <c r="AX22" s="82"/>
      <c r="AY22" s="82"/>
      <c r="AZ22" s="82"/>
      <c r="BA22" s="82"/>
      <c r="BB22" s="82"/>
    </row>
    <row r="23" spans="1:54" x14ac:dyDescent="0.2">
      <c r="A23" s="83" t="str">
        <f t="shared" si="4"/>
        <v/>
      </c>
      <c r="B23" s="83" t="str">
        <f t="shared" si="3"/>
        <v/>
      </c>
      <c r="C23" s="83" t="str">
        <f t="shared" si="1"/>
        <v/>
      </c>
      <c r="D23" s="84" t="s">
        <v>217</v>
      </c>
      <c r="E23" s="84" t="s">
        <v>124</v>
      </c>
      <c r="F23" s="86"/>
      <c r="AU23" s="82"/>
      <c r="AV23" s="82"/>
      <c r="AW23" s="82"/>
      <c r="AX23" s="82"/>
      <c r="AY23" s="82"/>
      <c r="AZ23" s="82"/>
      <c r="BA23" s="82"/>
      <c r="BB23" s="82"/>
    </row>
    <row r="24" spans="1:54" x14ac:dyDescent="0.2">
      <c r="A24" s="83">
        <f t="shared" si="4"/>
        <v>1</v>
      </c>
      <c r="B24" s="83">
        <f t="shared" si="3"/>
        <v>3</v>
      </c>
      <c r="C24" s="83">
        <f t="shared" si="1"/>
        <v>1</v>
      </c>
      <c r="D24" s="84" t="str">
        <f>IF('2018'!$A25="","",'2018'!$A25)</f>
        <v>DHAEYERE</v>
      </c>
      <c r="E24" s="84" t="str">
        <f>IF('2018'!$B25="","",'2018'!$B25)</f>
        <v>Mick</v>
      </c>
      <c r="F24" s="86"/>
      <c r="M24" s="60">
        <v>2</v>
      </c>
      <c r="V24" s="60">
        <v>3</v>
      </c>
      <c r="Y24" s="60">
        <v>1</v>
      </c>
      <c r="AB24" s="60">
        <v>2</v>
      </c>
      <c r="AC24" s="93" t="s">
        <v>154</v>
      </c>
      <c r="AH24" s="60">
        <v>2</v>
      </c>
      <c r="AU24" s="82"/>
      <c r="AV24" s="82"/>
      <c r="AW24" s="82"/>
      <c r="AX24" s="82"/>
      <c r="AY24" s="82"/>
      <c r="AZ24" s="82"/>
      <c r="BA24" s="82"/>
      <c r="BB24" s="82"/>
    </row>
    <row r="25" spans="1:54" x14ac:dyDescent="0.2">
      <c r="A25" s="83" t="str">
        <f t="shared" ref="A25" si="5">IF(COUNTIF($F25:$BA25,1)=0,"",COUNTIF($F25:$BA25,1))</f>
        <v/>
      </c>
      <c r="B25" s="83" t="str">
        <f t="shared" ref="B25" si="6">IF(COUNTIF($F25:$BB25,2)=0,"",COUNTIF($F25:$BB25,2))</f>
        <v/>
      </c>
      <c r="C25" s="83" t="str">
        <f t="shared" ref="C25" si="7">IF(COUNTIF($F25:$BB25,3)=0,"",COUNTIF($F25:$BB25,3))</f>
        <v/>
      </c>
      <c r="D25" s="84" t="str">
        <f>IF('2018'!$A26="","",'2018'!$A26)</f>
        <v>DINGEMANS</v>
      </c>
      <c r="E25" s="84" t="str">
        <f>IF('2018'!$B26="","",'2018'!$B26)</f>
        <v>Marc</v>
      </c>
      <c r="F25" s="86"/>
      <c r="AU25" s="82"/>
      <c r="AV25" s="82"/>
      <c r="AW25" s="82"/>
      <c r="AX25" s="82"/>
      <c r="AY25" s="82"/>
      <c r="AZ25" s="82"/>
      <c r="BA25" s="82"/>
      <c r="BB25" s="82"/>
    </row>
    <row r="26" spans="1:54" x14ac:dyDescent="0.2">
      <c r="A26" s="83" t="str">
        <f t="shared" si="4"/>
        <v/>
      </c>
      <c r="B26" s="83" t="str">
        <f t="shared" si="3"/>
        <v/>
      </c>
      <c r="C26" s="83" t="str">
        <f t="shared" si="1"/>
        <v/>
      </c>
      <c r="D26" s="84" t="str">
        <f>IF('2018'!$A27="","",'2018'!$A27)</f>
        <v>GHEYLE</v>
      </c>
      <c r="E26" s="84" t="str">
        <f>IF('2018'!$B27="","",'2018'!$B27)</f>
        <v>Roel</v>
      </c>
      <c r="F26" s="86"/>
      <c r="AU26" s="82"/>
      <c r="AV26" s="82"/>
      <c r="AW26" s="82"/>
      <c r="AX26" s="82"/>
      <c r="AY26" s="82"/>
      <c r="AZ26" s="82"/>
      <c r="BA26" s="82"/>
      <c r="BB26" s="82"/>
    </row>
    <row r="27" spans="1:54" x14ac:dyDescent="0.2">
      <c r="A27" s="83" t="str">
        <f t="shared" si="4"/>
        <v/>
      </c>
      <c r="B27" s="83" t="str">
        <f t="shared" si="3"/>
        <v/>
      </c>
      <c r="C27" s="83" t="str">
        <f t="shared" si="1"/>
        <v/>
      </c>
      <c r="D27" s="84" t="str">
        <f>IF('2018'!$A28="","",'2018'!$A28)</f>
        <v>EVERS</v>
      </c>
      <c r="E27" s="84" t="str">
        <f>IF('2018'!$B28="","",'2018'!$B28)</f>
        <v>Danny</v>
      </c>
      <c r="F27" s="86"/>
      <c r="AU27" s="82"/>
      <c r="AV27" s="82"/>
      <c r="AW27" s="82"/>
      <c r="AX27" s="82"/>
      <c r="AY27" s="82"/>
      <c r="AZ27" s="82"/>
      <c r="BA27" s="82"/>
      <c r="BB27" s="82"/>
    </row>
    <row r="28" spans="1:54" x14ac:dyDescent="0.2">
      <c r="A28" s="83">
        <f t="shared" si="4"/>
        <v>2</v>
      </c>
      <c r="B28" s="83" t="str">
        <f t="shared" si="3"/>
        <v/>
      </c>
      <c r="C28" s="83">
        <f t="shared" si="1"/>
        <v>1</v>
      </c>
      <c r="D28" s="84" t="str">
        <f>IF('2018'!$A29="","",'2018'!$A29)</f>
        <v>FRANCKEN</v>
      </c>
      <c r="E28" s="84" t="str">
        <f>IF('2018'!$B29="","",'2018'!$B29)</f>
        <v>Frank</v>
      </c>
      <c r="F28" s="86"/>
      <c r="AB28" s="60">
        <v>1</v>
      </c>
      <c r="AC28" s="93" t="s">
        <v>154</v>
      </c>
      <c r="AH28" s="60">
        <v>3</v>
      </c>
      <c r="AI28" s="60">
        <v>1</v>
      </c>
      <c r="AU28" s="82"/>
      <c r="AV28" s="82"/>
      <c r="AW28" s="82"/>
      <c r="AX28" s="82"/>
      <c r="AY28" s="82"/>
      <c r="AZ28" s="82"/>
      <c r="BA28" s="82"/>
      <c r="BB28" s="82"/>
    </row>
    <row r="29" spans="1:54" x14ac:dyDescent="0.2">
      <c r="A29" s="83" t="str">
        <f t="shared" si="4"/>
        <v/>
      </c>
      <c r="B29" s="83" t="str">
        <f t="shared" si="3"/>
        <v/>
      </c>
      <c r="C29" s="83" t="str">
        <f t="shared" si="1"/>
        <v/>
      </c>
      <c r="D29" s="84" t="str">
        <f>IF('2018'!$A30="","",'2018'!$A30)</f>
        <v>FRANKEN</v>
      </c>
      <c r="E29" s="84" t="str">
        <f>IF('2018'!$B30="","",'2018'!$B30)</f>
        <v>David</v>
      </c>
      <c r="F29" s="86"/>
      <c r="AU29" s="82"/>
      <c r="AV29" s="82"/>
      <c r="AW29" s="82"/>
      <c r="AX29" s="82"/>
      <c r="AY29" s="82"/>
      <c r="AZ29" s="82"/>
      <c r="BA29" s="82"/>
      <c r="BB29" s="82"/>
    </row>
    <row r="30" spans="1:54" x14ac:dyDescent="0.2">
      <c r="A30" s="83" t="str">
        <f t="shared" si="4"/>
        <v/>
      </c>
      <c r="B30" s="83" t="str">
        <f t="shared" si="3"/>
        <v/>
      </c>
      <c r="C30" s="83" t="str">
        <f t="shared" si="1"/>
        <v/>
      </c>
      <c r="D30" s="84" t="str">
        <f>IF('2018'!$A31="","",'2018'!$A31)</f>
        <v>FRED</v>
      </c>
      <c r="E30" s="84" t="str">
        <f>IF('2018'!$B31="","",'2018'!$B31)</f>
        <v>Jens</v>
      </c>
      <c r="F30" s="86"/>
      <c r="I30" s="60" t="s">
        <v>154</v>
      </c>
      <c r="AU30" s="82"/>
      <c r="AV30" s="82"/>
      <c r="AW30" s="82"/>
      <c r="AX30" s="82"/>
      <c r="AY30" s="82"/>
      <c r="AZ30" s="82"/>
      <c r="BA30" s="82"/>
      <c r="BB30" s="82"/>
    </row>
    <row r="31" spans="1:54" x14ac:dyDescent="0.2">
      <c r="A31" s="83" t="str">
        <f t="shared" si="4"/>
        <v/>
      </c>
      <c r="B31" s="83" t="str">
        <f t="shared" si="3"/>
        <v/>
      </c>
      <c r="C31" s="83" t="str">
        <f t="shared" si="1"/>
        <v/>
      </c>
      <c r="D31" s="84" t="str">
        <f>IF('2018'!$A32="","",'2018'!$A32)</f>
        <v>GEERTS</v>
      </c>
      <c r="E31" s="84" t="str">
        <f>IF('2018'!$B32="","",'2018'!$B32)</f>
        <v>Tony</v>
      </c>
      <c r="F31" s="86"/>
      <c r="AU31" s="82"/>
      <c r="AV31" s="82"/>
      <c r="AW31" s="82"/>
      <c r="AX31" s="82"/>
      <c r="AY31" s="82"/>
      <c r="AZ31" s="82"/>
      <c r="BA31" s="82"/>
      <c r="BB31" s="82"/>
    </row>
    <row r="32" spans="1:54" x14ac:dyDescent="0.2">
      <c r="A32" s="83" t="str">
        <f t="shared" si="4"/>
        <v/>
      </c>
      <c r="B32" s="83" t="str">
        <f t="shared" si="3"/>
        <v/>
      </c>
      <c r="C32" s="83" t="str">
        <f t="shared" si="1"/>
        <v/>
      </c>
      <c r="D32" s="84" t="str">
        <f>IF('2018'!$A33="","",'2018'!$A33)</f>
        <v>JANSSENS</v>
      </c>
      <c r="E32" s="84" t="str">
        <f>IF('2018'!$B33="","",'2018'!$B33)</f>
        <v>Mark</v>
      </c>
      <c r="F32" s="86"/>
      <c r="AU32" s="82"/>
      <c r="AV32" s="82"/>
      <c r="AW32" s="82"/>
      <c r="AX32" s="82"/>
      <c r="AY32" s="82"/>
      <c r="AZ32" s="82"/>
      <c r="BA32" s="82"/>
      <c r="BB32" s="82"/>
    </row>
    <row r="33" spans="1:54" x14ac:dyDescent="0.2">
      <c r="A33" s="83" t="str">
        <f t="shared" si="4"/>
        <v/>
      </c>
      <c r="B33" s="83" t="str">
        <f t="shared" si="3"/>
        <v/>
      </c>
      <c r="C33" s="83" t="str">
        <f t="shared" si="1"/>
        <v/>
      </c>
      <c r="D33" s="84" t="str">
        <f>IF('2018'!$A34="","",'2018'!$A34)</f>
        <v>JASPERS</v>
      </c>
      <c r="E33" s="84" t="str">
        <f>IF('2018'!$B34="","",'2018'!$B34)</f>
        <v>Theo</v>
      </c>
      <c r="F33" s="86"/>
      <c r="AU33" s="82"/>
      <c r="AV33" s="82"/>
      <c r="AW33" s="82"/>
      <c r="AX33" s="82"/>
      <c r="AY33" s="82"/>
      <c r="AZ33" s="82"/>
      <c r="BA33" s="82"/>
      <c r="BB33" s="82"/>
    </row>
    <row r="34" spans="1:54" hidden="1" x14ac:dyDescent="0.2">
      <c r="A34" s="83" t="str">
        <f t="shared" si="4"/>
        <v/>
      </c>
      <c r="B34" s="83" t="str">
        <f t="shared" si="3"/>
        <v/>
      </c>
      <c r="C34" s="83" t="str">
        <f t="shared" si="1"/>
        <v/>
      </c>
      <c r="D34" s="84" t="str">
        <f>IF('2018'!$A35="","",'2018'!$A35)</f>
        <v>JENS</v>
      </c>
      <c r="E34" s="84" t="str">
        <f>IF('2018'!$B35="","",'2018'!$B35)</f>
        <v>Fred</v>
      </c>
      <c r="F34" s="86"/>
      <c r="AU34" s="82"/>
      <c r="AV34" s="82"/>
      <c r="AW34" s="82"/>
      <c r="AX34" s="82"/>
      <c r="AY34" s="82"/>
      <c r="AZ34" s="82"/>
      <c r="BA34" s="82"/>
      <c r="BB34" s="82"/>
    </row>
    <row r="35" spans="1:54" hidden="1" x14ac:dyDescent="0.2">
      <c r="A35" s="83" t="str">
        <f t="shared" si="4"/>
        <v/>
      </c>
      <c r="B35" s="83" t="str">
        <f t="shared" si="3"/>
        <v/>
      </c>
      <c r="C35" s="83" t="str">
        <f t="shared" si="1"/>
        <v/>
      </c>
      <c r="D35" s="84" t="str">
        <f>IF('2018'!$A36="","",'2018'!$A36)</f>
        <v>KLEIMERS</v>
      </c>
      <c r="E35" s="84" t="str">
        <f>IF('2018'!$B36="","",'2018'!$B36)</f>
        <v>David</v>
      </c>
      <c r="F35" s="86"/>
      <c r="AU35" s="82"/>
      <c r="AV35" s="82"/>
      <c r="AW35" s="82"/>
      <c r="AX35" s="82"/>
      <c r="AY35" s="82"/>
      <c r="AZ35" s="82"/>
      <c r="BA35" s="82"/>
      <c r="BB35" s="82"/>
    </row>
    <row r="36" spans="1:54" x14ac:dyDescent="0.2">
      <c r="A36" s="83" t="str">
        <f t="shared" si="4"/>
        <v/>
      </c>
      <c r="B36" s="83" t="str">
        <f t="shared" si="3"/>
        <v/>
      </c>
      <c r="C36" s="83" t="str">
        <f t="shared" si="1"/>
        <v/>
      </c>
      <c r="D36" s="84" t="s">
        <v>75</v>
      </c>
      <c r="E36" s="84" t="s">
        <v>213</v>
      </c>
      <c r="F36" s="86"/>
      <c r="AU36" s="82"/>
      <c r="AV36" s="82"/>
      <c r="AW36" s="82"/>
      <c r="AX36" s="82"/>
      <c r="AY36" s="82"/>
      <c r="AZ36" s="82"/>
      <c r="BA36" s="82"/>
      <c r="BB36" s="82"/>
    </row>
    <row r="37" spans="1:54" hidden="1" x14ac:dyDescent="0.2">
      <c r="A37" s="83" t="str">
        <f t="shared" si="4"/>
        <v/>
      </c>
      <c r="B37" s="83" t="str">
        <f t="shared" si="3"/>
        <v/>
      </c>
      <c r="C37" s="83" t="str">
        <f t="shared" si="1"/>
        <v/>
      </c>
      <c r="D37" s="84" t="str">
        <f>IF('2018'!$A38="","",'2018'!$A38)</f>
        <v>MAES</v>
      </c>
      <c r="E37" s="84" t="str">
        <f>IF('2018'!$B38="","",'2018'!$B38)</f>
        <v>Jonas</v>
      </c>
      <c r="F37" s="86"/>
      <c r="AU37" s="82"/>
      <c r="AV37" s="82"/>
      <c r="AW37" s="82"/>
      <c r="AX37" s="82"/>
      <c r="AY37" s="82"/>
      <c r="AZ37" s="82"/>
      <c r="BA37" s="82"/>
      <c r="BB37" s="82"/>
    </row>
    <row r="38" spans="1:54" hidden="1" x14ac:dyDescent="0.2">
      <c r="A38" s="83" t="str">
        <f t="shared" si="4"/>
        <v/>
      </c>
      <c r="B38" s="83" t="str">
        <f t="shared" si="3"/>
        <v/>
      </c>
      <c r="C38" s="83" t="str">
        <f t="shared" si="1"/>
        <v/>
      </c>
      <c r="D38" s="84" t="str">
        <f>IF('2018'!$A39="","",'2018'!$A39)</f>
        <v>MEES</v>
      </c>
      <c r="E38" s="84" t="str">
        <f>IF('2018'!$B39="","",'2018'!$B39)</f>
        <v>Alfons</v>
      </c>
      <c r="F38" s="86"/>
      <c r="AU38" s="82"/>
      <c r="AV38" s="82"/>
      <c r="AW38" s="82"/>
      <c r="AX38" s="82"/>
      <c r="AY38" s="82"/>
      <c r="AZ38" s="82"/>
      <c r="BA38" s="82"/>
      <c r="BB38" s="82"/>
    </row>
    <row r="39" spans="1:54" x14ac:dyDescent="0.2">
      <c r="A39" s="83" t="str">
        <f t="shared" si="4"/>
        <v/>
      </c>
      <c r="B39" s="83" t="str">
        <f t="shared" si="3"/>
        <v/>
      </c>
      <c r="C39" s="83" t="str">
        <f t="shared" si="1"/>
        <v/>
      </c>
      <c r="D39" s="84" t="str">
        <f>IF('2018'!$A40="","",'2018'!$A40)</f>
        <v>GOVAERTS</v>
      </c>
      <c r="E39" s="84" t="str">
        <f>IF('2018'!$B40="","",'2018'!$B40)</f>
        <v>Jef</v>
      </c>
      <c r="F39" s="86"/>
      <c r="AU39" s="82"/>
      <c r="AV39" s="82"/>
      <c r="AW39" s="82"/>
      <c r="AX39" s="82"/>
      <c r="AY39" s="82"/>
      <c r="AZ39" s="82"/>
      <c r="BA39" s="82"/>
      <c r="BB39" s="82"/>
    </row>
    <row r="40" spans="1:54" x14ac:dyDescent="0.2">
      <c r="A40" s="83" t="str">
        <f t="shared" si="4"/>
        <v/>
      </c>
      <c r="B40" s="83" t="str">
        <f t="shared" si="3"/>
        <v/>
      </c>
      <c r="C40" s="83" t="str">
        <f t="shared" si="1"/>
        <v/>
      </c>
      <c r="D40" s="84" t="str">
        <f>IF('2018'!$A41="","",'2018'!$A41)</f>
        <v>GUNS</v>
      </c>
      <c r="E40" s="84" t="str">
        <f>IF('2018'!$B41="","",'2018'!$B41)</f>
        <v>Marc</v>
      </c>
      <c r="F40" s="86"/>
      <c r="AU40" s="82"/>
      <c r="AV40" s="82"/>
      <c r="AW40" s="82"/>
      <c r="AX40" s="82"/>
      <c r="AY40" s="82"/>
      <c r="AZ40" s="82"/>
      <c r="BA40" s="82"/>
      <c r="BB40" s="82"/>
    </row>
    <row r="41" spans="1:54" x14ac:dyDescent="0.2">
      <c r="A41" s="83">
        <f t="shared" si="4"/>
        <v>2</v>
      </c>
      <c r="B41" s="83" t="str">
        <f t="shared" si="3"/>
        <v/>
      </c>
      <c r="C41" s="83" t="str">
        <f t="shared" si="1"/>
        <v/>
      </c>
      <c r="D41" s="84" t="str">
        <f>IF('2018'!$A42="","",'2018'!$A42)</f>
        <v>GUNS</v>
      </c>
      <c r="E41" s="84" t="str">
        <f>IF('2018'!$B42="","",'2018'!$B42)</f>
        <v>Serge</v>
      </c>
      <c r="F41" s="86"/>
      <c r="M41" s="60">
        <v>1</v>
      </c>
      <c r="T41" s="81">
        <v>1</v>
      </c>
      <c r="AU41" s="82"/>
      <c r="AV41" s="82"/>
      <c r="AW41" s="82"/>
      <c r="AX41" s="82"/>
      <c r="AY41" s="82"/>
      <c r="AZ41" s="82"/>
      <c r="BA41" s="82"/>
      <c r="BB41" s="82"/>
    </row>
    <row r="42" spans="1:54" x14ac:dyDescent="0.2">
      <c r="A42" s="83" t="str">
        <f t="shared" si="4"/>
        <v/>
      </c>
      <c r="B42" s="83" t="str">
        <f t="shared" si="3"/>
        <v/>
      </c>
      <c r="C42" s="83" t="str">
        <f t="shared" si="1"/>
        <v/>
      </c>
      <c r="D42" s="84" t="s">
        <v>242</v>
      </c>
      <c r="E42" s="84" t="s">
        <v>202</v>
      </c>
      <c r="F42" s="86"/>
      <c r="AU42" s="82"/>
      <c r="AV42" s="82"/>
      <c r="AW42" s="82"/>
      <c r="AX42" s="82"/>
      <c r="AY42" s="82"/>
      <c r="AZ42" s="82"/>
      <c r="BA42" s="82"/>
      <c r="BB42" s="82"/>
    </row>
    <row r="43" spans="1:54" x14ac:dyDescent="0.2">
      <c r="A43" s="83" t="str">
        <f t="shared" si="4"/>
        <v/>
      </c>
      <c r="B43" s="83" t="str">
        <f t="shared" si="3"/>
        <v/>
      </c>
      <c r="C43" s="83" t="str">
        <f t="shared" si="1"/>
        <v/>
      </c>
      <c r="D43" s="84" t="str">
        <f>IF('2018'!$A44="","",'2018'!$A44)</f>
        <v>JANSSEN JAN</v>
      </c>
      <c r="E43" s="84" t="str">
        <f>IF('2018'!$B44="","",'2018'!$B44)</f>
        <v>JUNIOR</v>
      </c>
      <c r="F43" s="86"/>
      <c r="AU43" s="82"/>
      <c r="AV43" s="82"/>
      <c r="AW43" s="82"/>
      <c r="AX43" s="82"/>
      <c r="AY43" s="82"/>
      <c r="AZ43" s="82"/>
      <c r="BA43" s="82"/>
      <c r="BB43" s="82"/>
    </row>
    <row r="44" spans="1:54" hidden="1" x14ac:dyDescent="0.2">
      <c r="A44" s="83" t="str">
        <f t="shared" si="4"/>
        <v/>
      </c>
      <c r="B44" s="83" t="str">
        <f t="shared" si="3"/>
        <v/>
      </c>
      <c r="C44" s="83" t="str">
        <f t="shared" si="1"/>
        <v/>
      </c>
      <c r="D44" s="84" t="str">
        <f>IF('2018'!$A45="","",'2018'!$A45)</f>
        <v>MOUS</v>
      </c>
      <c r="E44" s="84" t="str">
        <f>IF('2018'!$B45="","",'2018'!$B45)</f>
        <v>Frans</v>
      </c>
      <c r="F44" s="86"/>
      <c r="AU44" s="82"/>
      <c r="AV44" s="82"/>
      <c r="AW44" s="82"/>
      <c r="AX44" s="82"/>
      <c r="AY44" s="82"/>
      <c r="AZ44" s="82"/>
      <c r="BA44" s="82"/>
      <c r="BB44" s="82"/>
    </row>
    <row r="45" spans="1:54" x14ac:dyDescent="0.2">
      <c r="A45" s="83" t="str">
        <f t="shared" si="4"/>
        <v/>
      </c>
      <c r="B45" s="83" t="str">
        <f t="shared" si="3"/>
        <v/>
      </c>
      <c r="C45" s="83">
        <f t="shared" si="1"/>
        <v>1</v>
      </c>
      <c r="D45" s="94" t="s">
        <v>236</v>
      </c>
      <c r="E45" s="94" t="s">
        <v>78</v>
      </c>
      <c r="F45" s="86"/>
      <c r="AI45" s="60">
        <v>3</v>
      </c>
      <c r="AU45" s="82"/>
      <c r="AV45" s="82"/>
      <c r="AW45" s="82"/>
      <c r="AX45" s="82"/>
      <c r="AY45" s="82"/>
      <c r="AZ45" s="82"/>
      <c r="BA45" s="82"/>
      <c r="BB45" s="82"/>
    </row>
    <row r="46" spans="1:54" hidden="1" x14ac:dyDescent="0.2">
      <c r="A46" s="83" t="str">
        <f t="shared" si="4"/>
        <v/>
      </c>
      <c r="B46" s="83" t="str">
        <f t="shared" si="3"/>
        <v/>
      </c>
      <c r="C46" s="83"/>
      <c r="D46" s="84" t="str">
        <f>IF('2018'!$A47="","",'2018'!$A47)</f>
        <v>JANSSENS</v>
      </c>
      <c r="E46" s="84" t="str">
        <f>IF('2018'!$B47="","",'2018'!$B47)</f>
        <v>Raf</v>
      </c>
      <c r="F46" s="86"/>
      <c r="AU46" s="82"/>
      <c r="AV46" s="82"/>
      <c r="AW46" s="82"/>
      <c r="AX46" s="82"/>
      <c r="AY46" s="82"/>
      <c r="AZ46" s="82"/>
      <c r="BA46" s="82"/>
      <c r="BB46" s="82"/>
    </row>
    <row r="47" spans="1:54" x14ac:dyDescent="0.2">
      <c r="A47" s="83" t="str">
        <f t="shared" si="4"/>
        <v/>
      </c>
      <c r="B47" s="83" t="str">
        <f t="shared" si="3"/>
        <v/>
      </c>
      <c r="C47" s="83" t="str">
        <f>IF(COUNTIF($F47:$BB47,3)=0,"",COUNTIF($F47:$BB47,3))</f>
        <v/>
      </c>
      <c r="D47" s="84" t="str">
        <f>IF('2018'!$A48="","",'2018'!$A48)</f>
        <v>MAES</v>
      </c>
      <c r="E47" s="84" t="str">
        <f>IF('2018'!$B48="","",'2018'!$B48)</f>
        <v>Ivo</v>
      </c>
      <c r="F47" s="86"/>
      <c r="AU47" s="82"/>
      <c r="AV47" s="82"/>
      <c r="AW47" s="82"/>
      <c r="AX47" s="82"/>
      <c r="AY47" s="82"/>
      <c r="AZ47" s="82"/>
      <c r="BA47" s="82"/>
      <c r="BB47" s="82"/>
    </row>
    <row r="48" spans="1:54" x14ac:dyDescent="0.2">
      <c r="A48" s="83" t="str">
        <f t="shared" si="4"/>
        <v/>
      </c>
      <c r="B48" s="83" t="str">
        <f t="shared" si="3"/>
        <v/>
      </c>
      <c r="C48" s="83" t="str">
        <f>IF(COUNTIF($F48:$BB48,3)=0,"",COUNTIF($F48:$BB48,3))</f>
        <v/>
      </c>
      <c r="D48" s="84" t="str">
        <f>IF('2018'!$A49="","",'2018'!$A49)</f>
        <v>MEEKERS</v>
      </c>
      <c r="E48" s="84" t="str">
        <f>IF('2018'!$B49="","",'2018'!$B49)</f>
        <v>Ferre</v>
      </c>
      <c r="F48" s="86"/>
      <c r="AU48" s="82"/>
      <c r="AV48" s="82"/>
      <c r="AW48" s="82"/>
      <c r="AX48" s="82"/>
      <c r="AY48" s="82"/>
      <c r="AZ48" s="82"/>
      <c r="BA48" s="82"/>
      <c r="BB48" s="82"/>
    </row>
    <row r="49" spans="1:54" x14ac:dyDescent="0.2">
      <c r="A49" s="83" t="str">
        <f t="shared" si="4"/>
        <v/>
      </c>
      <c r="B49" s="83" t="str">
        <f t="shared" si="3"/>
        <v/>
      </c>
      <c r="C49" s="83" t="str">
        <f>IF(COUNTIF($F49:$BB49,3)=0,"",COUNTIF($F49:$BB49,3))</f>
        <v/>
      </c>
      <c r="D49" s="84" t="str">
        <f>IF('2018'!$A50="","",'2018'!$A50)</f>
        <v>MEEUWSEN</v>
      </c>
      <c r="E49" s="84" t="str">
        <f>IF('2018'!$B50="","",'2018'!$B50)</f>
        <v>Thomas</v>
      </c>
      <c r="F49" s="86"/>
      <c r="AU49" s="82"/>
      <c r="AV49" s="82"/>
      <c r="AW49" s="82"/>
      <c r="AX49" s="82"/>
      <c r="AY49" s="82"/>
      <c r="AZ49" s="82"/>
      <c r="BA49" s="82"/>
      <c r="BB49" s="82"/>
    </row>
    <row r="50" spans="1:54" x14ac:dyDescent="0.2">
      <c r="A50" s="83" t="str">
        <f t="shared" si="4"/>
        <v/>
      </c>
      <c r="B50" s="83" t="str">
        <f t="shared" si="3"/>
        <v/>
      </c>
      <c r="C50" s="83" t="str">
        <f>IF(COUNTIF($F50:$BB50,3)=0,"",COUNTIF($F50:$BB50,3))</f>
        <v/>
      </c>
      <c r="D50" s="84" t="str">
        <f>IF('2018'!$A51="","",'2018'!$A51)</f>
        <v>SCHOEPEN</v>
      </c>
      <c r="E50" s="84" t="str">
        <f>IF('2018'!$B51="","",'2018'!$B51)</f>
        <v>Johan</v>
      </c>
      <c r="F50" s="86"/>
      <c r="AU50" s="82"/>
      <c r="AV50" s="82"/>
      <c r="AW50" s="82"/>
      <c r="AX50" s="82"/>
      <c r="AY50" s="82"/>
      <c r="AZ50" s="82"/>
      <c r="BA50" s="82"/>
      <c r="BB50" s="82"/>
    </row>
    <row r="51" spans="1:54" x14ac:dyDescent="0.2">
      <c r="A51" s="83" t="str">
        <f t="shared" si="4"/>
        <v/>
      </c>
      <c r="B51" s="83" t="str">
        <f t="shared" si="3"/>
        <v/>
      </c>
      <c r="C51" s="83" t="str">
        <f>IF(COUNTIF($F51:$BB51,3)=0,"",COUNTIF($F51:$BB51,3))</f>
        <v/>
      </c>
      <c r="D51" s="84" t="str">
        <f>IF('2018'!$A52="","",'2018'!$A52)</f>
        <v>MERCY</v>
      </c>
      <c r="E51" s="84" t="str">
        <f>IF('2018'!$B52="","",'2018'!$B52)</f>
        <v>Robin</v>
      </c>
      <c r="F51" s="86"/>
      <c r="AU51" s="82"/>
      <c r="AV51" s="82"/>
      <c r="AW51" s="82"/>
      <c r="AX51" s="82"/>
      <c r="AY51" s="82"/>
      <c r="AZ51" s="82"/>
      <c r="BA51" s="82"/>
      <c r="BB51" s="82"/>
    </row>
    <row r="52" spans="1:54" x14ac:dyDescent="0.2">
      <c r="A52" s="83"/>
      <c r="B52" s="83" t="str">
        <f t="shared" si="3"/>
        <v/>
      </c>
      <c r="C52" s="83"/>
      <c r="D52" s="84" t="str">
        <f>IF('2018'!$A53="","",'2018'!$A53)</f>
        <v>MERCY</v>
      </c>
      <c r="E52" s="84" t="str">
        <f>IF('2018'!$B53="","",'2018'!$B53)</f>
        <v>Luc</v>
      </c>
      <c r="F52" s="86"/>
      <c r="AU52" s="82"/>
      <c r="AV52" s="82"/>
      <c r="AW52" s="82"/>
      <c r="AX52" s="82"/>
      <c r="AY52" s="82"/>
      <c r="AZ52" s="82"/>
      <c r="BA52" s="82"/>
      <c r="BB52" s="82"/>
    </row>
    <row r="53" spans="1:54" x14ac:dyDescent="0.2">
      <c r="A53" s="83" t="str">
        <f>IF(COUNTIF($F53:$BA53,1)=0,"",COUNTIF($F53:$BA53,1))</f>
        <v/>
      </c>
      <c r="B53" s="83"/>
      <c r="C53" s="83"/>
      <c r="D53" s="84" t="str">
        <f>IF('2018'!$A54="","",'2018'!$A54)</f>
        <v>MERCY</v>
      </c>
      <c r="E53" s="84" t="str">
        <f>IF('2018'!$B54="","",'2018'!$B54)</f>
        <v>Quinten</v>
      </c>
      <c r="F53" s="86"/>
      <c r="AU53" s="82"/>
      <c r="AV53" s="82"/>
      <c r="AW53" s="82"/>
      <c r="AX53" s="82"/>
      <c r="AY53" s="82"/>
      <c r="AZ53" s="82"/>
      <c r="BA53" s="82"/>
      <c r="BB53" s="82"/>
    </row>
    <row r="54" spans="1:54" x14ac:dyDescent="0.2">
      <c r="A54" s="83"/>
      <c r="B54" s="83"/>
      <c r="C54" s="83"/>
      <c r="D54" s="84" t="str">
        <f>IF('2018'!$A55="","",'2018'!$A55)</f>
        <v>MICHIELSEN</v>
      </c>
      <c r="E54" s="84" t="str">
        <f>IF('2018'!$B55="","",'2018'!$B55)</f>
        <v>Ronald</v>
      </c>
      <c r="F54" s="86"/>
      <c r="AU54" s="82"/>
      <c r="AV54" s="82"/>
      <c r="AW54" s="82"/>
      <c r="AX54" s="82"/>
      <c r="AY54" s="82"/>
      <c r="AZ54" s="82"/>
      <c r="BA54" s="82"/>
      <c r="BB54" s="82"/>
    </row>
    <row r="55" spans="1:54" x14ac:dyDescent="0.2">
      <c r="A55" s="83" t="str">
        <f t="shared" ref="A55:A83" si="8">IF(COUNTIF($F55:$BA55,1)=0,"",COUNTIF($F55:$BA55,1))</f>
        <v/>
      </c>
      <c r="B55" s="83" t="str">
        <f t="shared" ref="B55:B62" si="9">IF(COUNTIF($F55:$BB55,2)=0,"",COUNTIF($F55:$BB55,2))</f>
        <v/>
      </c>
      <c r="C55" s="83"/>
      <c r="D55" s="84" t="str">
        <f>IF('2018'!$A56="","",'2018'!$A56)</f>
        <v>MICHIELSEN</v>
      </c>
      <c r="E55" s="84" t="str">
        <f>IF('2018'!$B56="","",'2018'!$B56)</f>
        <v>Tim</v>
      </c>
      <c r="F55" s="86"/>
      <c r="AU55" s="82"/>
      <c r="AV55" s="82"/>
      <c r="AW55" s="82"/>
      <c r="AX55" s="82"/>
      <c r="AY55" s="82"/>
      <c r="AZ55" s="82"/>
      <c r="BA55" s="82"/>
      <c r="BB55" s="82"/>
    </row>
    <row r="56" spans="1:54" x14ac:dyDescent="0.2">
      <c r="A56" s="83" t="str">
        <f t="shared" si="8"/>
        <v/>
      </c>
      <c r="B56" s="83" t="str">
        <f t="shared" si="9"/>
        <v/>
      </c>
      <c r="C56" s="83" t="str">
        <f t="shared" ref="C56:C61" si="10">IF(COUNTIF($F56:$BB56,3)=0,"",COUNTIF($F56:$BB56,3))</f>
        <v/>
      </c>
      <c r="D56" s="84" t="str">
        <f>IF('2018'!$A57="","",'2018'!$A57)</f>
        <v>REGEMORTEL</v>
      </c>
      <c r="E56" s="84" t="str">
        <f>IF('2018'!$B57="","",'2018'!$B57)</f>
        <v>Jef</v>
      </c>
      <c r="F56" s="86" t="s">
        <v>154</v>
      </c>
      <c r="AU56" s="82"/>
      <c r="AV56" s="82"/>
      <c r="AW56" s="82"/>
      <c r="AX56" s="82"/>
      <c r="AY56" s="82"/>
      <c r="AZ56" s="82"/>
      <c r="BA56" s="82"/>
      <c r="BB56" s="82"/>
    </row>
    <row r="57" spans="1:54" x14ac:dyDescent="0.2">
      <c r="A57" s="83" t="str">
        <f t="shared" si="8"/>
        <v/>
      </c>
      <c r="B57" s="83" t="str">
        <f t="shared" si="9"/>
        <v/>
      </c>
      <c r="C57" s="83" t="str">
        <f t="shared" si="10"/>
        <v/>
      </c>
      <c r="D57" s="84" t="str">
        <f>IF('2018'!$A58="","",'2018'!$A58)</f>
        <v>RENS</v>
      </c>
      <c r="E57" s="84" t="str">
        <f>IF('2018'!$B58="","",'2018'!$B58)</f>
        <v>Jay</v>
      </c>
      <c r="F57" s="86"/>
      <c r="AU57" s="82"/>
      <c r="AV57" s="82"/>
      <c r="AW57" s="82"/>
      <c r="AX57" s="82"/>
      <c r="AY57" s="82"/>
      <c r="AZ57" s="82"/>
      <c r="BA57" s="82"/>
      <c r="BB57" s="82"/>
    </row>
    <row r="58" spans="1:54" x14ac:dyDescent="0.2">
      <c r="A58" s="83" t="str">
        <f t="shared" si="8"/>
        <v/>
      </c>
      <c r="B58" s="83" t="str">
        <f t="shared" si="9"/>
        <v/>
      </c>
      <c r="C58" s="83" t="str">
        <f t="shared" si="10"/>
        <v/>
      </c>
      <c r="D58" s="84" t="str">
        <f>IF('2018'!$A59="","",'2018'!$A59)</f>
        <v>ROBYN</v>
      </c>
      <c r="E58" s="84" t="str">
        <f>IF('2018'!$B59="","",'2018'!$B59)</f>
        <v>Sven</v>
      </c>
      <c r="F58" s="86"/>
      <c r="AU58" s="82"/>
      <c r="AV58" s="82"/>
      <c r="AW58" s="82"/>
      <c r="AX58" s="82"/>
      <c r="AY58" s="82"/>
      <c r="AZ58" s="82"/>
      <c r="BA58" s="82"/>
      <c r="BB58" s="82"/>
    </row>
    <row r="59" spans="1:54" x14ac:dyDescent="0.2">
      <c r="A59" s="83" t="str">
        <f t="shared" si="8"/>
        <v/>
      </c>
      <c r="B59" s="83" t="str">
        <f t="shared" si="9"/>
        <v/>
      </c>
      <c r="C59" s="83" t="str">
        <f t="shared" si="10"/>
        <v/>
      </c>
      <c r="D59" s="84" t="str">
        <f>IF('2018'!$A60="","",'2018'!$A60)</f>
        <v>VAN BEECK</v>
      </c>
      <c r="E59" s="84" t="str">
        <f>IF('2018'!$B60="","",'2018'!$B60)</f>
        <v>Joseph</v>
      </c>
      <c r="F59" s="86"/>
      <c r="AU59" s="82"/>
      <c r="AV59" s="82"/>
      <c r="AW59" s="82"/>
      <c r="AX59" s="82"/>
      <c r="AY59" s="82"/>
      <c r="AZ59" s="82"/>
      <c r="BA59" s="82"/>
      <c r="BB59" s="82"/>
    </row>
    <row r="60" spans="1:54" x14ac:dyDescent="0.2">
      <c r="A60" s="83" t="str">
        <f t="shared" si="8"/>
        <v/>
      </c>
      <c r="B60" s="83" t="str">
        <f t="shared" si="9"/>
        <v/>
      </c>
      <c r="C60" s="83" t="str">
        <f t="shared" si="10"/>
        <v/>
      </c>
      <c r="D60" s="84" t="str">
        <f>IF('2018'!$A61="","",'2018'!$A61)</f>
        <v>ROOIJMANS</v>
      </c>
      <c r="E60" s="84" t="str">
        <f>IF('2018'!$B61="","",'2018'!$B61)</f>
        <v>Ad</v>
      </c>
      <c r="F60" s="86" t="s">
        <v>154</v>
      </c>
      <c r="AU60" s="82"/>
      <c r="AV60" s="82"/>
      <c r="AW60" s="82"/>
      <c r="AX60" s="82"/>
      <c r="AY60" s="82"/>
      <c r="AZ60" s="82"/>
      <c r="BA60" s="82"/>
      <c r="BB60" s="82"/>
    </row>
    <row r="61" spans="1:54" x14ac:dyDescent="0.2">
      <c r="A61" s="83" t="str">
        <f t="shared" si="8"/>
        <v/>
      </c>
      <c r="B61" s="83" t="str">
        <f t="shared" si="9"/>
        <v/>
      </c>
      <c r="C61" s="83" t="str">
        <f t="shared" si="10"/>
        <v/>
      </c>
      <c r="D61" s="84" t="str">
        <f>IF('2018'!$A62="","",'2018'!$A62)</f>
        <v>SCHITTECAT</v>
      </c>
      <c r="E61" s="84" t="str">
        <f>IF('2018'!$B62="","",'2018'!$B62)</f>
        <v>Bruno</v>
      </c>
      <c r="F61" s="86"/>
      <c r="AU61" s="82"/>
      <c r="AV61" s="82"/>
      <c r="AW61" s="82"/>
      <c r="AX61" s="82"/>
      <c r="AY61" s="82"/>
      <c r="AZ61" s="82"/>
      <c r="BA61" s="82"/>
      <c r="BB61" s="82"/>
    </row>
    <row r="62" spans="1:54" x14ac:dyDescent="0.2">
      <c r="A62" s="83" t="str">
        <f t="shared" si="8"/>
        <v/>
      </c>
      <c r="B62" s="83" t="str">
        <f t="shared" si="9"/>
        <v/>
      </c>
      <c r="C62" s="83"/>
      <c r="D62" s="84" t="str">
        <f>IF('2018'!$A63="","",'2018'!$A63)</f>
        <v>SCHOUWAERTS</v>
      </c>
      <c r="E62" s="84" t="str">
        <f>IF('2018'!$B63="","",'2018'!$B63)</f>
        <v>Gaspareli</v>
      </c>
      <c r="F62" s="86"/>
      <c r="AU62" s="82"/>
      <c r="AV62" s="82"/>
      <c r="AW62" s="82"/>
      <c r="AX62" s="82"/>
      <c r="AY62" s="82"/>
      <c r="AZ62" s="82"/>
      <c r="BA62" s="82"/>
      <c r="BB62" s="82"/>
    </row>
    <row r="63" spans="1:54" x14ac:dyDescent="0.2">
      <c r="A63" s="83" t="str">
        <f t="shared" si="8"/>
        <v/>
      </c>
      <c r="B63" s="83" t="str">
        <f>IF(COUNTIF($F63:$BB63,2)=0,"",COUNTIF($F63:$BB63,2))</f>
        <v/>
      </c>
      <c r="C63" s="83" t="str">
        <f>IF(COUNTIF($F63:$BB63,3)=0,"",COUNTIF($F63:$BB63,3))</f>
        <v/>
      </c>
      <c r="D63" s="84" t="str">
        <f>IF('2018'!$A64="","",'2018'!$A64)</f>
        <v>SCHOUWAERTS</v>
      </c>
      <c r="E63" s="84" t="str">
        <f>IF('2018'!$B64="","",'2018'!$B64)</f>
        <v>Yves</v>
      </c>
      <c r="F63" s="86"/>
      <c r="N63" s="88"/>
      <c r="AU63" s="82"/>
      <c r="AV63" s="82"/>
      <c r="AW63" s="82"/>
      <c r="AX63" s="82"/>
      <c r="AY63" s="82"/>
      <c r="AZ63" s="82"/>
      <c r="BA63" s="82"/>
      <c r="BB63" s="82"/>
    </row>
    <row r="64" spans="1:54" x14ac:dyDescent="0.2">
      <c r="A64" s="83" t="str">
        <f t="shared" si="8"/>
        <v/>
      </c>
      <c r="B64" s="83" t="str">
        <f>IF(COUNTIF($F64:$BB64,2)=0,"",COUNTIF($F64:$BB64,2))</f>
        <v/>
      </c>
      <c r="C64" s="83"/>
      <c r="D64" s="84" t="str">
        <f>IF('2018'!$A65="","",'2018'!$A65)</f>
        <v>SCHROYEN</v>
      </c>
      <c r="E64" s="84" t="str">
        <f>IF('2018'!$B65="","",'2018'!$B65)</f>
        <v>Lieven</v>
      </c>
      <c r="F64" s="86" t="s">
        <v>154</v>
      </c>
      <c r="AU64" s="82"/>
      <c r="AV64" s="82"/>
      <c r="AW64" s="82"/>
      <c r="AX64" s="82"/>
      <c r="AY64" s="82"/>
      <c r="AZ64" s="82"/>
      <c r="BA64" s="82"/>
      <c r="BB64" s="82"/>
    </row>
    <row r="65" spans="1:54" x14ac:dyDescent="0.2">
      <c r="A65" s="83" t="str">
        <f t="shared" si="8"/>
        <v/>
      </c>
      <c r="B65" s="83"/>
      <c r="C65" s="83"/>
      <c r="D65" s="84" t="str">
        <f>IF('2018'!$A66="","",'2018'!$A66)</f>
        <v>SCHROYEN</v>
      </c>
      <c r="E65" s="84" t="str">
        <f>IF('2018'!$B66="","",'2018'!$B66)</f>
        <v>Jeroen</v>
      </c>
      <c r="F65" s="86"/>
      <c r="AU65" s="82"/>
      <c r="AV65" s="82"/>
      <c r="AW65" s="82"/>
      <c r="AX65" s="82"/>
      <c r="AY65" s="82"/>
      <c r="AZ65" s="82"/>
      <c r="BA65" s="82"/>
      <c r="BB65" s="82"/>
    </row>
    <row r="66" spans="1:54" x14ac:dyDescent="0.2">
      <c r="A66" s="83" t="str">
        <f t="shared" si="8"/>
        <v/>
      </c>
      <c r="B66" s="83" t="str">
        <f t="shared" ref="B66:B83" si="11">IF(COUNTIF($F66:$BB66,2)=0,"",COUNTIF($F66:$BB66,2))</f>
        <v/>
      </c>
      <c r="C66" s="83" t="str">
        <f t="shared" ref="C66:C83" si="12">IF(COUNTIF($F66:$BB66,3)=0,"",COUNTIF($F66:$BB66,3))</f>
        <v/>
      </c>
      <c r="D66" s="84" t="s">
        <v>219</v>
      </c>
      <c r="E66" s="84" t="s">
        <v>144</v>
      </c>
      <c r="F66" s="86"/>
      <c r="AU66" s="82"/>
      <c r="AV66" s="82"/>
      <c r="AW66" s="82"/>
      <c r="AX66" s="82"/>
      <c r="AY66" s="82"/>
      <c r="AZ66" s="82"/>
      <c r="BA66" s="82"/>
      <c r="BB66" s="82"/>
    </row>
    <row r="67" spans="1:54" x14ac:dyDescent="0.2">
      <c r="A67" s="83" t="str">
        <f t="shared" si="8"/>
        <v/>
      </c>
      <c r="B67" s="83" t="str">
        <f t="shared" si="11"/>
        <v/>
      </c>
      <c r="C67" s="83" t="str">
        <f t="shared" si="12"/>
        <v/>
      </c>
      <c r="D67" s="84" t="str">
        <f>IF('2018'!$A68="","",'2018'!$A68)</f>
        <v>SEPTEMBER</v>
      </c>
      <c r="E67" s="84" t="str">
        <f>IF('2018'!$B68="","",'2018'!$B68)</f>
        <v>Thierry</v>
      </c>
      <c r="F67" s="86"/>
      <c r="AU67" s="82"/>
      <c r="AV67" s="82"/>
      <c r="AW67" s="82"/>
      <c r="AX67" s="82"/>
      <c r="AY67" s="82"/>
      <c r="AZ67" s="82"/>
      <c r="BA67" s="82"/>
      <c r="BB67" s="82"/>
    </row>
    <row r="68" spans="1:54" x14ac:dyDescent="0.2">
      <c r="A68" s="83">
        <f t="shared" si="8"/>
        <v>1</v>
      </c>
      <c r="B68" s="83" t="str">
        <f t="shared" si="11"/>
        <v/>
      </c>
      <c r="C68" s="83" t="str">
        <f t="shared" si="12"/>
        <v/>
      </c>
      <c r="D68" s="84" t="str">
        <f>IF('2018'!$A69="","",'2018'!$A69)</f>
        <v>STAPPERS</v>
      </c>
      <c r="E68" s="84" t="str">
        <f>IF('2018'!$B69="","",'2018'!$B69)</f>
        <v>Jeroen</v>
      </c>
      <c r="F68" s="86"/>
      <c r="L68" s="60">
        <v>1</v>
      </c>
      <c r="AU68" s="82"/>
      <c r="AV68" s="82"/>
      <c r="AW68" s="82"/>
      <c r="AX68" s="82"/>
      <c r="AY68" s="82"/>
      <c r="AZ68" s="82"/>
      <c r="BA68" s="82"/>
      <c r="BB68" s="82"/>
    </row>
    <row r="69" spans="1:54" x14ac:dyDescent="0.2">
      <c r="A69" s="83" t="str">
        <f t="shared" si="8"/>
        <v/>
      </c>
      <c r="B69" s="83" t="str">
        <f t="shared" si="11"/>
        <v/>
      </c>
      <c r="C69" s="83" t="str">
        <f t="shared" si="12"/>
        <v/>
      </c>
      <c r="D69" s="84" t="str">
        <f>IF('2018'!$A70="","",'2018'!$A70)</f>
        <v>STIJLEMAN</v>
      </c>
      <c r="E69" s="84" t="str">
        <f>IF('2018'!$B70="","",'2018'!$B70)</f>
        <v>Ronny</v>
      </c>
      <c r="F69" s="86"/>
      <c r="AU69" s="82"/>
      <c r="AV69" s="82"/>
      <c r="AW69" s="82"/>
      <c r="AX69" s="82"/>
      <c r="AY69" s="82"/>
      <c r="AZ69" s="82"/>
      <c r="BA69" s="82"/>
      <c r="BB69" s="82"/>
    </row>
    <row r="70" spans="1:54" x14ac:dyDescent="0.2">
      <c r="A70" s="83" t="str">
        <f t="shared" si="8"/>
        <v/>
      </c>
      <c r="B70" s="83" t="str">
        <f t="shared" si="11"/>
        <v/>
      </c>
      <c r="C70" s="83" t="str">
        <f t="shared" si="12"/>
        <v/>
      </c>
      <c r="D70" s="84" t="str">
        <f>IF('2018'!$A71="","",'2018'!$A71)</f>
        <v>STIJLEMAN</v>
      </c>
      <c r="E70" s="84" t="str">
        <f>IF('2018'!$B71="","",'2018'!$B71)</f>
        <v>Marc</v>
      </c>
      <c r="F70" s="86"/>
      <c r="AU70" s="82"/>
      <c r="AV70" s="82"/>
      <c r="AW70" s="82"/>
      <c r="AX70" s="82"/>
      <c r="AY70" s="82"/>
      <c r="AZ70" s="82"/>
      <c r="BA70" s="82"/>
      <c r="BB70" s="82"/>
    </row>
    <row r="71" spans="1:54" x14ac:dyDescent="0.2">
      <c r="A71" s="83" t="str">
        <f t="shared" si="8"/>
        <v/>
      </c>
      <c r="B71" s="83" t="str">
        <f t="shared" si="11"/>
        <v/>
      </c>
      <c r="C71" s="83" t="str">
        <f t="shared" si="12"/>
        <v/>
      </c>
      <c r="D71" s="84" t="str">
        <f>IF('2018'!$A72="","",'2018'!$A72)</f>
        <v>THEUNS</v>
      </c>
      <c r="E71" s="84" t="str">
        <f>IF('2018'!$B72="","",'2018'!$B72)</f>
        <v>Philip</v>
      </c>
      <c r="F71" s="86"/>
      <c r="AU71" s="82"/>
      <c r="AV71" s="82"/>
      <c r="AW71" s="82"/>
      <c r="AX71" s="82"/>
      <c r="AY71" s="82"/>
      <c r="AZ71" s="82"/>
      <c r="BA71" s="82"/>
      <c r="BB71" s="82"/>
    </row>
    <row r="72" spans="1:54" x14ac:dyDescent="0.2">
      <c r="A72" s="83" t="str">
        <f t="shared" si="8"/>
        <v/>
      </c>
      <c r="B72" s="83" t="str">
        <f t="shared" si="11"/>
        <v/>
      </c>
      <c r="C72" s="83" t="str">
        <f t="shared" si="12"/>
        <v/>
      </c>
      <c r="D72" s="84" t="str">
        <f>IF('2018'!$A74="","",'2018'!$A74)</f>
        <v>VAN DE WOUWER</v>
      </c>
      <c r="E72" s="84" t="str">
        <f>IF('2018'!$B74="","",'2018'!$B74)</f>
        <v>Bert</v>
      </c>
      <c r="F72" s="86"/>
      <c r="AU72" s="82"/>
      <c r="AV72" s="82"/>
      <c r="AW72" s="82"/>
      <c r="AX72" s="82"/>
      <c r="AY72" s="82"/>
      <c r="AZ72" s="82"/>
      <c r="BA72" s="82"/>
      <c r="BB72" s="82"/>
    </row>
    <row r="73" spans="1:54" x14ac:dyDescent="0.2">
      <c r="A73" s="83" t="str">
        <f t="shared" si="8"/>
        <v/>
      </c>
      <c r="B73" s="83" t="str">
        <f t="shared" si="11"/>
        <v/>
      </c>
      <c r="C73" s="83" t="str">
        <f t="shared" si="12"/>
        <v/>
      </c>
      <c r="D73" s="84" t="str">
        <f>IF('2018'!$A75="","",'2018'!$A75)</f>
        <v>VAN DER POEL</v>
      </c>
      <c r="E73" s="84" t="str">
        <f>IF('2018'!$B75="","",'2018'!$B75)</f>
        <v>Jack</v>
      </c>
      <c r="F73" s="86"/>
      <c r="AU73" s="82"/>
      <c r="AV73" s="82"/>
      <c r="AW73" s="82"/>
      <c r="AX73" s="82"/>
      <c r="AY73" s="82"/>
      <c r="AZ73" s="82"/>
      <c r="BA73" s="82"/>
      <c r="BB73" s="82"/>
    </row>
    <row r="74" spans="1:54" x14ac:dyDescent="0.2">
      <c r="A74" s="83" t="str">
        <f t="shared" si="8"/>
        <v/>
      </c>
      <c r="B74" s="83" t="str">
        <f t="shared" si="11"/>
        <v/>
      </c>
      <c r="C74" s="83">
        <f t="shared" si="12"/>
        <v>1</v>
      </c>
      <c r="D74" s="94" t="s">
        <v>86</v>
      </c>
      <c r="E74" s="94" t="s">
        <v>129</v>
      </c>
      <c r="F74" s="86"/>
      <c r="L74" s="93" t="s">
        <v>154</v>
      </c>
      <c r="M74" s="60">
        <v>3</v>
      </c>
      <c r="AU74" s="82"/>
      <c r="AV74" s="82"/>
      <c r="AW74" s="82"/>
      <c r="AX74" s="82"/>
      <c r="AY74" s="82"/>
      <c r="AZ74" s="82"/>
      <c r="BA74" s="82"/>
      <c r="BB74" s="82"/>
    </row>
    <row r="75" spans="1:54" x14ac:dyDescent="0.2">
      <c r="A75" s="83" t="str">
        <f t="shared" si="8"/>
        <v/>
      </c>
      <c r="B75" s="83" t="str">
        <f t="shared" si="11"/>
        <v/>
      </c>
      <c r="C75" s="83" t="str">
        <f t="shared" si="12"/>
        <v/>
      </c>
      <c r="D75" s="84" t="s">
        <v>151</v>
      </c>
      <c r="E75" s="84" t="s">
        <v>215</v>
      </c>
      <c r="F75" s="86"/>
      <c r="L75" s="93" t="s">
        <v>154</v>
      </c>
      <c r="AU75" s="82"/>
      <c r="AV75" s="82"/>
      <c r="AW75" s="82"/>
      <c r="AX75" s="82"/>
      <c r="AY75" s="82"/>
      <c r="AZ75" s="82"/>
      <c r="BA75" s="82"/>
      <c r="BB75" s="82"/>
    </row>
    <row r="76" spans="1:54" ht="11.25" customHeight="1" x14ac:dyDescent="0.2">
      <c r="A76" s="83" t="str">
        <f t="shared" si="8"/>
        <v/>
      </c>
      <c r="B76" s="83">
        <f t="shared" si="11"/>
        <v>1</v>
      </c>
      <c r="C76" s="83">
        <f t="shared" si="12"/>
        <v>1</v>
      </c>
      <c r="D76" s="84" t="s">
        <v>249</v>
      </c>
      <c r="E76" s="84" t="s">
        <v>31</v>
      </c>
      <c r="F76" s="86"/>
      <c r="L76" s="60">
        <v>2</v>
      </c>
      <c r="U76" s="60">
        <v>3</v>
      </c>
      <c r="AU76" s="82"/>
      <c r="AV76" s="82"/>
      <c r="AW76" s="82"/>
      <c r="AX76" s="82"/>
      <c r="AY76" s="82"/>
      <c r="AZ76" s="82"/>
      <c r="BA76" s="82"/>
      <c r="BB76" s="82"/>
    </row>
    <row r="77" spans="1:54" x14ac:dyDescent="0.2">
      <c r="A77" s="83" t="str">
        <f t="shared" si="8"/>
        <v/>
      </c>
      <c r="B77" s="83" t="str">
        <f t="shared" si="11"/>
        <v/>
      </c>
      <c r="C77" s="83" t="str">
        <f t="shared" si="12"/>
        <v/>
      </c>
      <c r="D77" s="84" t="s">
        <v>86</v>
      </c>
      <c r="E77" s="84" t="s">
        <v>255</v>
      </c>
      <c r="F77" s="86"/>
      <c r="AU77" s="82"/>
      <c r="AV77" s="82"/>
      <c r="AW77" s="82"/>
      <c r="AX77" s="82"/>
      <c r="AY77" s="82"/>
      <c r="AZ77" s="82"/>
      <c r="BA77" s="82"/>
      <c r="BB77" s="82"/>
    </row>
    <row r="78" spans="1:54" x14ac:dyDescent="0.2">
      <c r="A78" s="83" t="str">
        <f t="shared" si="8"/>
        <v/>
      </c>
      <c r="B78" s="83" t="str">
        <f t="shared" si="11"/>
        <v/>
      </c>
      <c r="C78" s="83" t="str">
        <f t="shared" si="12"/>
        <v/>
      </c>
      <c r="D78" s="84" t="str">
        <f>IF('2018'!$A78="","",'2018'!$A78)</f>
        <v>VAN DER POEL</v>
      </c>
      <c r="E78" s="84" t="str">
        <f>IF('2018'!$B78="","",'2018'!$B78)</f>
        <v>Lars</v>
      </c>
      <c r="F78" s="86"/>
      <c r="AU78" s="82"/>
      <c r="AV78" s="82"/>
      <c r="AW78" s="82"/>
      <c r="AX78" s="82"/>
      <c r="AY78" s="82"/>
      <c r="AZ78" s="82"/>
      <c r="BA78" s="82"/>
      <c r="BB78" s="82"/>
    </row>
    <row r="79" spans="1:54" x14ac:dyDescent="0.2">
      <c r="A79" s="83" t="s">
        <v>154</v>
      </c>
      <c r="B79" s="83">
        <f t="shared" si="11"/>
        <v>2</v>
      </c>
      <c r="C79" s="83">
        <f t="shared" si="12"/>
        <v>1</v>
      </c>
      <c r="D79" s="84" t="s">
        <v>231</v>
      </c>
      <c r="E79" s="84" t="s">
        <v>230</v>
      </c>
      <c r="F79" s="86"/>
      <c r="U79" s="60">
        <v>2</v>
      </c>
      <c r="V79" s="60">
        <v>2</v>
      </c>
      <c r="AB79" s="60">
        <v>3</v>
      </c>
      <c r="AC79" s="93" t="s">
        <v>154</v>
      </c>
      <c r="AU79" s="82"/>
      <c r="AV79" s="82"/>
      <c r="AW79" s="82"/>
      <c r="AX79" s="82"/>
      <c r="AY79" s="82"/>
      <c r="AZ79" s="82"/>
      <c r="BA79" s="82"/>
      <c r="BB79" s="82"/>
    </row>
    <row r="80" spans="1:54" x14ac:dyDescent="0.2">
      <c r="A80" s="83" t="str">
        <f t="shared" si="8"/>
        <v/>
      </c>
      <c r="B80" s="83" t="str">
        <f t="shared" si="11"/>
        <v/>
      </c>
      <c r="C80" s="83" t="str">
        <f t="shared" si="12"/>
        <v/>
      </c>
      <c r="D80" s="84" t="str">
        <f>IF('2018'!$A80="","",'2018'!$A80)</f>
        <v>VAN DEUN</v>
      </c>
      <c r="E80" s="84" t="str">
        <f>IF('2018'!$B80="","",'2018'!$B80)</f>
        <v>Domien</v>
      </c>
      <c r="F80" s="86"/>
      <c r="AU80" s="82"/>
      <c r="AV80" s="82"/>
      <c r="AW80" s="82"/>
      <c r="AX80" s="82"/>
      <c r="AY80" s="82"/>
      <c r="AZ80" s="82"/>
      <c r="BA80" s="82"/>
      <c r="BB80" s="82"/>
    </row>
    <row r="81" spans="1:54" ht="13.5" thickBot="1" x14ac:dyDescent="0.25">
      <c r="A81" s="83">
        <f t="shared" si="8"/>
        <v>1</v>
      </c>
      <c r="B81" s="83">
        <f t="shared" si="11"/>
        <v>1</v>
      </c>
      <c r="C81" s="83" t="str">
        <f t="shared" si="12"/>
        <v/>
      </c>
      <c r="D81" s="89" t="s">
        <v>233</v>
      </c>
      <c r="E81" s="90" t="s">
        <v>95</v>
      </c>
      <c r="F81" s="86"/>
      <c r="L81" s="93" t="s">
        <v>154</v>
      </c>
      <c r="T81" s="81">
        <v>2</v>
      </c>
      <c r="AH81" s="60">
        <v>1</v>
      </c>
      <c r="AO81" s="93"/>
      <c r="AU81" s="82"/>
      <c r="AV81" s="82"/>
      <c r="AW81" s="82"/>
      <c r="AX81" s="82"/>
      <c r="AY81" s="82"/>
      <c r="AZ81" s="82"/>
      <c r="BA81" s="82"/>
      <c r="BB81" s="82"/>
    </row>
    <row r="82" spans="1:54" ht="13.5" thickBot="1" x14ac:dyDescent="0.25">
      <c r="A82" s="83" t="str">
        <f t="shared" si="8"/>
        <v/>
      </c>
      <c r="B82" s="83">
        <f t="shared" si="11"/>
        <v>1</v>
      </c>
      <c r="C82" s="83">
        <f t="shared" si="12"/>
        <v>1</v>
      </c>
      <c r="D82" s="89" t="str">
        <f>IF('2018'!$A81="","",'2018'!$A81)</f>
        <v>VAN EEKELEN</v>
      </c>
      <c r="E82" s="90" t="s">
        <v>232</v>
      </c>
      <c r="F82" s="86"/>
      <c r="I82" s="60" t="s">
        <v>154</v>
      </c>
      <c r="L82" s="60">
        <v>3</v>
      </c>
      <c r="Y82" s="60">
        <v>2</v>
      </c>
      <c r="AU82" s="82"/>
      <c r="AV82" s="82"/>
      <c r="AW82" s="82"/>
      <c r="AX82" s="82"/>
      <c r="AY82" s="82"/>
      <c r="AZ82" s="82"/>
      <c r="BA82" s="82"/>
      <c r="BB82" s="82"/>
    </row>
    <row r="83" spans="1:54" ht="13.5" thickBot="1" x14ac:dyDescent="0.25">
      <c r="A83" s="83" t="str">
        <f t="shared" si="8"/>
        <v/>
      </c>
      <c r="B83" s="83">
        <f t="shared" si="11"/>
        <v>1</v>
      </c>
      <c r="C83" s="83">
        <f t="shared" si="12"/>
        <v>1</v>
      </c>
      <c r="D83" s="89" t="s">
        <v>250</v>
      </c>
      <c r="E83" s="90" t="s">
        <v>27</v>
      </c>
      <c r="F83" s="86"/>
      <c r="I83" s="60" t="s">
        <v>154</v>
      </c>
      <c r="J83" s="60" t="s">
        <v>154</v>
      </c>
      <c r="Y83" s="60">
        <v>3</v>
      </c>
      <c r="AI83" s="60">
        <v>2</v>
      </c>
      <c r="AU83" s="82"/>
      <c r="AV83" s="82"/>
      <c r="AW83" s="82"/>
      <c r="AX83" s="82"/>
      <c r="AY83" s="82"/>
      <c r="AZ83" s="82"/>
      <c r="BA83" s="82"/>
      <c r="BB83" s="82"/>
    </row>
    <row r="84" spans="1:54" x14ac:dyDescent="0.2">
      <c r="AK84" s="60" t="s">
        <v>154</v>
      </c>
    </row>
  </sheetData>
  <conditionalFormatting sqref="A6:A23 A82 A79:A80 A69:A73 A26:A67 A75:A76">
    <cfRule type="expression" dxfId="24" priority="31">
      <formula>IF(A6&lt;&gt;"",A6=MAX($A$6:$A$82))</formula>
    </cfRule>
  </conditionalFormatting>
  <conditionalFormatting sqref="B6:B23 B82 B78:B80 B69:B73 B26:B67 B75:B76">
    <cfRule type="expression" dxfId="23" priority="32">
      <formula>IF(B6&lt;&gt;"",B6=MAX($B$6:$B$82))</formula>
    </cfRule>
  </conditionalFormatting>
  <conditionalFormatting sqref="C6:C23 C82 C78:C80 C69:C73 C26:C67 C75:C76">
    <cfRule type="expression" dxfId="22" priority="33">
      <formula>IF(C6&lt;&gt;"",C6=MAX($C$6:$C$82))</formula>
    </cfRule>
  </conditionalFormatting>
  <conditionalFormatting sqref="A81">
    <cfRule type="expression" dxfId="21" priority="20">
      <formula>IF(A81&lt;&gt;"",A81=MAX($A$6:$A$82))</formula>
    </cfRule>
  </conditionalFormatting>
  <conditionalFormatting sqref="B81">
    <cfRule type="expression" dxfId="20" priority="21">
      <formula>IF(B81&lt;&gt;"",B81=MAX($B$6:$B$82))</formula>
    </cfRule>
  </conditionalFormatting>
  <conditionalFormatting sqref="C81">
    <cfRule type="expression" dxfId="19" priority="22">
      <formula>IF(C81&lt;&gt;"",C81=MAX($C$6:$C$82))</formula>
    </cfRule>
  </conditionalFormatting>
  <conditionalFormatting sqref="A83">
    <cfRule type="expression" dxfId="18" priority="17">
      <formula>IF(A83&lt;&gt;"",A83=MAX($A$6:$A$82))</formula>
    </cfRule>
  </conditionalFormatting>
  <conditionalFormatting sqref="B83">
    <cfRule type="expression" dxfId="17" priority="18">
      <formula>IF(B83&lt;&gt;"",B83=MAX($B$6:$B$82))</formula>
    </cfRule>
  </conditionalFormatting>
  <conditionalFormatting sqref="C83">
    <cfRule type="expression" dxfId="16" priority="19">
      <formula>IF(C83&lt;&gt;"",C83=MAX($C$6:$C$82))</formula>
    </cfRule>
  </conditionalFormatting>
  <conditionalFormatting sqref="A77">
    <cfRule type="expression" dxfId="15" priority="14">
      <formula>IF(A77&lt;&gt;"",A77=MAX($A$6:$A$82))</formula>
    </cfRule>
  </conditionalFormatting>
  <conditionalFormatting sqref="B77">
    <cfRule type="expression" dxfId="14" priority="15">
      <formula>IF(B77&lt;&gt;"",B77=MAX($B$6:$B$82))</formula>
    </cfRule>
  </conditionalFormatting>
  <conditionalFormatting sqref="C77">
    <cfRule type="expression" dxfId="13" priority="16">
      <formula>IF(C77&lt;&gt;"",C77=MAX($C$6:$C$82))</formula>
    </cfRule>
  </conditionalFormatting>
  <conditionalFormatting sqref="A78">
    <cfRule type="expression" dxfId="12" priority="13">
      <formula>IF(A78&lt;&gt;"",A78=MAX($A$6:$A$82))</formula>
    </cfRule>
  </conditionalFormatting>
  <conditionalFormatting sqref="A68">
    <cfRule type="expression" dxfId="11" priority="10">
      <formula>IF(A68&lt;&gt;"",A68=MAX($A$6:$A$82))</formula>
    </cfRule>
  </conditionalFormatting>
  <conditionalFormatting sqref="B68">
    <cfRule type="expression" dxfId="10" priority="11">
      <formula>IF(B68&lt;&gt;"",B68=MAX($B$6:$B$82))</formula>
    </cfRule>
  </conditionalFormatting>
  <conditionalFormatting sqref="C68">
    <cfRule type="expression" dxfId="9" priority="12">
      <formula>IF(C68&lt;&gt;"",C68=MAX($C$6:$C$82))</formula>
    </cfRule>
  </conditionalFormatting>
  <conditionalFormatting sqref="A25">
    <cfRule type="expression" dxfId="8" priority="7">
      <formula>IF(A25&lt;&gt;"",A25=MAX($A$6:$A$82))</formula>
    </cfRule>
  </conditionalFormatting>
  <conditionalFormatting sqref="B25">
    <cfRule type="expression" dxfId="7" priority="8">
      <formula>IF(B25&lt;&gt;"",B25=MAX($B$6:$B$82))</formula>
    </cfRule>
  </conditionalFormatting>
  <conditionalFormatting sqref="C25">
    <cfRule type="expression" dxfId="6" priority="9">
      <formula>IF(C25&lt;&gt;"",C25=MAX($C$6:$C$82))</formula>
    </cfRule>
  </conditionalFormatting>
  <conditionalFormatting sqref="A24">
    <cfRule type="expression" dxfId="5" priority="4">
      <formula>IF(A24&lt;&gt;"",A24=MAX($A$6:$A$82))</formula>
    </cfRule>
  </conditionalFormatting>
  <conditionalFormatting sqref="B24">
    <cfRule type="expression" dxfId="4" priority="5">
      <formula>IF(B24&lt;&gt;"",B24=MAX($B$6:$B$82))</formula>
    </cfRule>
  </conditionalFormatting>
  <conditionalFormatting sqref="C24">
    <cfRule type="expression" dxfId="3" priority="6">
      <formula>IF(C24&lt;&gt;"",C24=MAX($C$6:$C$82))</formula>
    </cfRule>
  </conditionalFormatting>
  <conditionalFormatting sqref="A74">
    <cfRule type="expression" dxfId="2" priority="1">
      <formula>IF(A74&lt;&gt;"",A74=MAX($A$6:$A$82))</formula>
    </cfRule>
  </conditionalFormatting>
  <conditionalFormatting sqref="B74">
    <cfRule type="expression" dxfId="1" priority="2">
      <formula>IF(B74&lt;&gt;"",B74=MAX($B$6:$B$82))</formula>
    </cfRule>
  </conditionalFormatting>
  <conditionalFormatting sqref="C74">
    <cfRule type="expression" dxfId="0" priority="3">
      <formula>IF(C74&lt;&gt;"",C74=MAX($C$6:$C$82))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80"/>
  <sheetViews>
    <sheetView workbookViewId="0">
      <selection activeCell="A18" sqref="A18"/>
    </sheetView>
  </sheetViews>
  <sheetFormatPr defaultRowHeight="12.75" x14ac:dyDescent="0.2"/>
  <cols>
    <col min="1" max="1" width="16.5703125" bestFit="1" customWidth="1"/>
    <col min="2" max="2" width="9.85546875" bestFit="1" customWidth="1"/>
  </cols>
  <sheetData>
    <row r="3" spans="1:4" x14ac:dyDescent="0.2">
      <c r="A3" s="24" t="s">
        <v>12</v>
      </c>
      <c r="C3" s="24" t="s">
        <v>4</v>
      </c>
      <c r="D3" s="24" t="s">
        <v>13</v>
      </c>
    </row>
    <row r="5" spans="1:4" x14ac:dyDescent="0.2">
      <c r="A5" s="25" t="e">
        <f>IF('2018'!#REF!="","",'2018'!#REF!)</f>
        <v>#REF!</v>
      </c>
      <c r="B5" s="25" t="e">
        <f>IF('2018'!#REF!="","",'2018'!#REF!)</f>
        <v>#REF!</v>
      </c>
      <c r="C5" s="25" t="e">
        <f>'2018'!#REF!</f>
        <v>#REF!</v>
      </c>
      <c r="D5" s="26" t="e">
        <f>'2018'!#REF!</f>
        <v>#REF!</v>
      </c>
    </row>
    <row r="6" spans="1:4" x14ac:dyDescent="0.2">
      <c r="A6" s="25" t="e">
        <f>IF('2018'!#REF!="","",'2018'!#REF!)</f>
        <v>#REF!</v>
      </c>
      <c r="B6" s="25" t="e">
        <f>IF('2018'!#REF!="","",'2018'!#REF!)</f>
        <v>#REF!</v>
      </c>
      <c r="C6" s="25" t="e">
        <f>'2018'!#REF!</f>
        <v>#REF!</v>
      </c>
      <c r="D6" s="27" t="e">
        <f>'2018'!#REF!</f>
        <v>#REF!</v>
      </c>
    </row>
    <row r="7" spans="1:4" x14ac:dyDescent="0.2">
      <c r="A7" s="25" t="str">
        <f>IF('2018'!A6="","",'2018'!A6)</f>
        <v>ANTONISSEN</v>
      </c>
      <c r="B7" s="25" t="str">
        <f>IF('2018'!B6="","",'2018'!B6)</f>
        <v>Mathias</v>
      </c>
      <c r="C7" s="25">
        <f>'2018'!C6</f>
        <v>47</v>
      </c>
      <c r="D7" s="27">
        <f>'2018'!D6</f>
        <v>0</v>
      </c>
    </row>
    <row r="8" spans="1:4" x14ac:dyDescent="0.2">
      <c r="A8" s="25" t="str">
        <f>IF('2018'!A7="","",'2018'!A7)</f>
        <v>BEYERS</v>
      </c>
      <c r="B8" s="25" t="str">
        <f>IF('2018'!B7="","",'2018'!B7)</f>
        <v>Gert</v>
      </c>
      <c r="C8" s="25">
        <f>'2018'!C7</f>
        <v>37</v>
      </c>
      <c r="D8" s="27">
        <f>'2018'!D7</f>
        <v>0</v>
      </c>
    </row>
    <row r="9" spans="1:4" x14ac:dyDescent="0.2">
      <c r="A9" s="25" t="str">
        <f>IF('2018'!A8="","",'2018'!A8)</f>
        <v>BOGAERTS</v>
      </c>
      <c r="B9" s="25" t="str">
        <f>IF('2018'!B8="","",'2018'!B8)</f>
        <v>Bonifacius</v>
      </c>
      <c r="C9" s="25">
        <f>'2018'!C8</f>
        <v>37</v>
      </c>
      <c r="D9" s="27">
        <f>'2018'!D8</f>
        <v>0</v>
      </c>
    </row>
    <row r="10" spans="1:4" x14ac:dyDescent="0.2">
      <c r="A10" s="25" t="str">
        <f>IF('2018'!A9="","",'2018'!A9)</f>
        <v>BEREK</v>
      </c>
      <c r="B10" s="25" t="str">
        <f>IF('2018'!B9="","",'2018'!B9)</f>
        <v>Andy</v>
      </c>
      <c r="C10" s="25">
        <f>'2018'!C9</f>
        <v>47</v>
      </c>
      <c r="D10" s="27">
        <f>'2018'!D9</f>
        <v>0</v>
      </c>
    </row>
    <row r="11" spans="1:4" x14ac:dyDescent="0.2">
      <c r="A11" s="25" t="str">
        <f>IF('2018'!A10="","",'2018'!A10)</f>
        <v>BOGAERT</v>
      </c>
      <c r="B11" s="25" t="str">
        <f>IF('2018'!B10="","",'2018'!B10)</f>
        <v>Ward</v>
      </c>
      <c r="C11" s="25">
        <f>'2018'!C10</f>
        <v>23</v>
      </c>
      <c r="D11" s="27">
        <f>'2018'!D10</f>
        <v>983</v>
      </c>
    </row>
    <row r="12" spans="1:4" x14ac:dyDescent="0.2">
      <c r="A12" s="25" t="str">
        <f>IF('2018'!A11="","",'2018'!A11)</f>
        <v>CLEIREN</v>
      </c>
      <c r="B12" s="25" t="str">
        <f>IF('2018'!B11="","",'2018'!B11)</f>
        <v>Bart</v>
      </c>
      <c r="C12" s="25">
        <f>'2018'!C11</f>
        <v>37</v>
      </c>
      <c r="D12" s="27">
        <f>'2018'!D11</f>
        <v>0</v>
      </c>
    </row>
    <row r="13" spans="1:4" x14ac:dyDescent="0.2">
      <c r="A13" s="25" t="str">
        <f>IF('2018'!A12="","",'2018'!A12)</f>
        <v>DAMS</v>
      </c>
      <c r="B13" s="25" t="str">
        <f>IF('2018'!B12="","",'2018'!B12)</f>
        <v>Johan</v>
      </c>
      <c r="C13" s="25">
        <f>'2018'!C12</f>
        <v>37</v>
      </c>
      <c r="D13" s="27">
        <f>'2018'!D12</f>
        <v>0</v>
      </c>
    </row>
    <row r="14" spans="1:4" x14ac:dyDescent="0.2">
      <c r="A14" s="25" t="str">
        <f>IF('2018'!A13="","",'2018'!A13)</f>
        <v>DAMS</v>
      </c>
      <c r="B14" s="25" t="str">
        <f>IF('2018'!B13="","",'2018'!B13)</f>
        <v>Christophe</v>
      </c>
      <c r="C14" s="25">
        <f>'2018'!C13</f>
        <v>37</v>
      </c>
      <c r="D14" s="27">
        <f>'2018'!D13</f>
        <v>0</v>
      </c>
    </row>
    <row r="15" spans="1:4" x14ac:dyDescent="0.2">
      <c r="A15" s="25" t="str">
        <f>IF('2018'!A14="","",'2018'!A14)</f>
        <v>DE BRUIN</v>
      </c>
      <c r="B15" s="25" t="str">
        <f>IF('2018'!B14="","",'2018'!B14)</f>
        <v>Patrick</v>
      </c>
      <c r="C15" s="25">
        <f>'2018'!C14</f>
        <v>37</v>
      </c>
      <c r="D15" s="27">
        <f>'2018'!D14</f>
        <v>0</v>
      </c>
    </row>
    <row r="16" spans="1:4" x14ac:dyDescent="0.2">
      <c r="A16" s="25" t="str">
        <f>IF('2018'!A15="","",'2018'!A15)</f>
        <v>DE KEULENAAR</v>
      </c>
      <c r="B16" s="25" t="str">
        <f>IF('2018'!B15="","",'2018'!B15)</f>
        <v>Reno</v>
      </c>
      <c r="C16" s="25">
        <f>'2018'!C15</f>
        <v>37</v>
      </c>
      <c r="D16" s="27">
        <f>'2018'!D15</f>
        <v>0</v>
      </c>
    </row>
    <row r="17" spans="1:4" x14ac:dyDescent="0.2">
      <c r="A17" s="25" t="str">
        <f>IF('2018'!A16="","",'2018'!A16)</f>
        <v>CLAESSENS</v>
      </c>
      <c r="B17" s="25" t="str">
        <f>IF('2018'!B16="","",'2018'!B16)</f>
        <v>Dirk</v>
      </c>
      <c r="C17" s="25">
        <f>'2018'!C16</f>
        <v>7</v>
      </c>
      <c r="D17" s="27">
        <f>'2018'!D16</f>
        <v>2108</v>
      </c>
    </row>
    <row r="18" spans="1:4" x14ac:dyDescent="0.2">
      <c r="A18" s="25" t="e">
        <f>IF('2018'!#REF!="","",'2018'!#REF!)</f>
        <v>#REF!</v>
      </c>
      <c r="B18" s="25" t="e">
        <f>IF('2018'!#REF!="","",'2018'!#REF!)</f>
        <v>#REF!</v>
      </c>
      <c r="C18" s="25" t="e">
        <f>'2018'!#REF!</f>
        <v>#REF!</v>
      </c>
      <c r="D18" s="27" t="e">
        <f>'2018'!#REF!</f>
        <v>#REF!</v>
      </c>
    </row>
    <row r="19" spans="1:4" x14ac:dyDescent="0.2">
      <c r="A19" s="25" t="str">
        <f>IF('2018'!A18="","",'2018'!A18)</f>
        <v>DE BUYSSCHER</v>
      </c>
      <c r="B19" s="25" t="str">
        <f>IF('2018'!B18="","",'2018'!B18)</f>
        <v>Xavier</v>
      </c>
      <c r="C19" s="25">
        <f>'2018'!C18</f>
        <v>47</v>
      </c>
      <c r="D19" s="27">
        <f>'2018'!D18</f>
        <v>0</v>
      </c>
    </row>
    <row r="20" spans="1:4" x14ac:dyDescent="0.2">
      <c r="A20" s="25" t="str">
        <f>IF('2018'!A19="","",'2018'!A19)</f>
        <v>DIERCKX</v>
      </c>
      <c r="B20" s="25" t="str">
        <f>IF('2018'!B19="","",'2018'!B19)</f>
        <v>Luc</v>
      </c>
      <c r="C20" s="25">
        <f>'2018'!C19</f>
        <v>37</v>
      </c>
      <c r="D20" s="27">
        <f>'2018'!D19</f>
        <v>0</v>
      </c>
    </row>
    <row r="21" spans="1:4" x14ac:dyDescent="0.2">
      <c r="A21" s="25" t="str">
        <f>IF('2018'!A20="","",'2018'!A20)</f>
        <v>DE KEULENAAR</v>
      </c>
      <c r="B21" s="25" t="str">
        <f>IF('2018'!B20="","",'2018'!B20)</f>
        <v>William</v>
      </c>
      <c r="C21" s="25">
        <f>'2018'!C20</f>
        <v>47</v>
      </c>
      <c r="D21" s="27">
        <f>'2018'!D20</f>
        <v>0</v>
      </c>
    </row>
    <row r="22" spans="1:4" x14ac:dyDescent="0.2">
      <c r="A22" s="25" t="str">
        <f>IF('2018'!A21="","",'2018'!A21)</f>
        <v>DE MEYER</v>
      </c>
      <c r="B22" s="25" t="str">
        <f>IF('2018'!B21="","",'2018'!B21)</f>
        <v>Kurt</v>
      </c>
      <c r="C22" s="25">
        <f>'2018'!C21</f>
        <v>47</v>
      </c>
      <c r="D22" s="27">
        <f>'2018'!D21</f>
        <v>0</v>
      </c>
    </row>
    <row r="23" spans="1:4" x14ac:dyDescent="0.2">
      <c r="A23" s="25" t="str">
        <f>IF('2018'!A22="","",'2018'!A22)</f>
        <v>DE RIJK</v>
      </c>
      <c r="B23" s="25" t="str">
        <f>IF('2018'!B22="","",'2018'!B22)</f>
        <v>Siem</v>
      </c>
      <c r="C23" s="25">
        <f>'2018'!C22</f>
        <v>30</v>
      </c>
      <c r="D23" s="27">
        <f>'2018'!D22</f>
        <v>164</v>
      </c>
    </row>
    <row r="24" spans="1:4" x14ac:dyDescent="0.2">
      <c r="A24" s="25" t="str">
        <f>IF('2018'!A23="","",'2018'!A23)</f>
        <v>DE SCHUTTER</v>
      </c>
      <c r="B24" s="25" t="str">
        <f>IF('2018'!B23="","",'2018'!B23)</f>
        <v>Jef</v>
      </c>
      <c r="C24" s="25">
        <f>'2018'!C23</f>
        <v>28</v>
      </c>
      <c r="D24" s="27">
        <f>'2018'!D23</f>
        <v>572</v>
      </c>
    </row>
    <row r="25" spans="1:4" x14ac:dyDescent="0.2">
      <c r="A25" s="25" t="str">
        <f>IF('2018'!A25="","",'2018'!A25)</f>
        <v>DHAEYERE</v>
      </c>
      <c r="B25" s="25" t="str">
        <f>IF('2018'!B25="","",'2018'!B25)</f>
        <v>Mick</v>
      </c>
      <c r="C25" s="25">
        <f>'2018'!C25</f>
        <v>21</v>
      </c>
      <c r="D25" s="27">
        <f>'2018'!D25</f>
        <v>806</v>
      </c>
    </row>
    <row r="26" spans="1:4" x14ac:dyDescent="0.2">
      <c r="A26" s="25" t="str">
        <f>IF('2018'!A26="","",'2018'!A26)</f>
        <v>DINGEMANS</v>
      </c>
      <c r="B26" s="25" t="str">
        <f>IF('2018'!B26="","",'2018'!B26)</f>
        <v>Marc</v>
      </c>
      <c r="C26" s="25">
        <f>'2018'!C26</f>
        <v>2</v>
      </c>
      <c r="D26" s="27">
        <f>'2018'!D26</f>
        <v>2816</v>
      </c>
    </row>
    <row r="27" spans="1:4" x14ac:dyDescent="0.2">
      <c r="A27" s="25" t="str">
        <f>IF('2018'!A27="","",'2018'!A27)</f>
        <v>GHEYLE</v>
      </c>
      <c r="B27" s="25" t="str">
        <f>IF('2018'!B27="","",'2018'!B27)</f>
        <v>Roel</v>
      </c>
      <c r="C27" s="25">
        <f>'2018'!C27</f>
        <v>37</v>
      </c>
      <c r="D27" s="27">
        <f>'2018'!D27</f>
        <v>0</v>
      </c>
    </row>
    <row r="28" spans="1:4" x14ac:dyDescent="0.2">
      <c r="A28" s="25" t="str">
        <f>IF('2018'!A28="","",'2018'!A28)</f>
        <v>EVERS</v>
      </c>
      <c r="B28" s="25" t="str">
        <f>IF('2018'!B28="","",'2018'!B28)</f>
        <v>Danny</v>
      </c>
      <c r="C28" s="25">
        <f>'2018'!C28</f>
        <v>47</v>
      </c>
      <c r="D28" s="27">
        <f>'2018'!D28</f>
        <v>0</v>
      </c>
    </row>
    <row r="29" spans="1:4" x14ac:dyDescent="0.2">
      <c r="A29" s="25" t="str">
        <f>IF('2018'!A29="","",'2018'!A29)</f>
        <v>FRANCKEN</v>
      </c>
      <c r="B29" s="25" t="str">
        <f>IF('2018'!B29="","",'2018'!B29)</f>
        <v>Frank</v>
      </c>
      <c r="C29" s="25">
        <f>'2018'!C29</f>
        <v>4</v>
      </c>
      <c r="D29" s="27">
        <f>'2018'!D29</f>
        <v>2587</v>
      </c>
    </row>
    <row r="30" spans="1:4" x14ac:dyDescent="0.2">
      <c r="A30" s="25" t="str">
        <f>IF('2018'!A30="","",'2018'!A30)</f>
        <v>FRANKEN</v>
      </c>
      <c r="B30" s="25" t="str">
        <f>IF('2018'!B30="","",'2018'!B30)</f>
        <v>David</v>
      </c>
      <c r="C30" s="25">
        <f>'2018'!C30</f>
        <v>24</v>
      </c>
      <c r="D30" s="27">
        <f>'2018'!D30</f>
        <v>857</v>
      </c>
    </row>
    <row r="31" spans="1:4" x14ac:dyDescent="0.2">
      <c r="A31" s="25" t="str">
        <f>IF('2018'!A31="","",'2018'!A31)</f>
        <v>FRED</v>
      </c>
      <c r="B31" s="25" t="str">
        <f>IF('2018'!B31="","",'2018'!B31)</f>
        <v>Jens</v>
      </c>
      <c r="C31" s="25">
        <f>'2018'!C31</f>
        <v>47</v>
      </c>
      <c r="D31" s="27">
        <f>'2018'!D31</f>
        <v>0</v>
      </c>
    </row>
    <row r="32" spans="1:4" x14ac:dyDescent="0.2">
      <c r="A32" s="25" t="str">
        <f>IF('2018'!A32="","",'2018'!A32)</f>
        <v>GEERTS</v>
      </c>
      <c r="B32" s="25" t="str">
        <f>IF('2018'!B32="","",'2018'!B32)</f>
        <v>Tony</v>
      </c>
      <c r="C32" s="25">
        <f>'2018'!C32</f>
        <v>1</v>
      </c>
      <c r="D32" s="27">
        <f>'2018'!D32</f>
        <v>3024</v>
      </c>
    </row>
    <row r="33" spans="1:4" x14ac:dyDescent="0.2">
      <c r="A33" s="25" t="str">
        <f>IF('2018'!A33="","",'2018'!A33)</f>
        <v>JANSSENS</v>
      </c>
      <c r="B33" s="25" t="str">
        <f>IF('2018'!B33="","",'2018'!B33)</f>
        <v>Mark</v>
      </c>
      <c r="C33" s="25">
        <f>'2018'!C33</f>
        <v>37</v>
      </c>
      <c r="D33" s="27">
        <f>'2018'!D33</f>
        <v>0</v>
      </c>
    </row>
    <row r="34" spans="1:4" x14ac:dyDescent="0.2">
      <c r="A34" s="25" t="str">
        <f>IF('2018'!A34="","",'2018'!A34)</f>
        <v>JASPERS</v>
      </c>
      <c r="B34" s="25" t="str">
        <f>IF('2018'!B34="","",'2018'!B34)</f>
        <v>Theo</v>
      </c>
      <c r="C34" s="25">
        <f>'2018'!C34</f>
        <v>37</v>
      </c>
      <c r="D34" s="27">
        <f>'2018'!D34</f>
        <v>0</v>
      </c>
    </row>
    <row r="35" spans="1:4" x14ac:dyDescent="0.2">
      <c r="A35" s="25" t="str">
        <f>IF('2018'!A35="","",'2018'!A35)</f>
        <v>JENS</v>
      </c>
      <c r="B35" s="25" t="str">
        <f>IF('2018'!B35="","",'2018'!B35)</f>
        <v>Fred</v>
      </c>
      <c r="C35" s="25">
        <f>'2018'!C35</f>
        <v>37</v>
      </c>
      <c r="D35" s="27">
        <f>'2018'!D35</f>
        <v>0</v>
      </c>
    </row>
    <row r="36" spans="1:4" x14ac:dyDescent="0.2">
      <c r="A36" s="25" t="str">
        <f>IF('2018'!A36="","",'2018'!A36)</f>
        <v>KLEIMERS</v>
      </c>
      <c r="B36" s="25" t="str">
        <f>IF('2018'!B36="","",'2018'!B36)</f>
        <v>David</v>
      </c>
      <c r="C36" s="25">
        <f>'2018'!C36</f>
        <v>37</v>
      </c>
      <c r="D36" s="27">
        <f>'2018'!D36</f>
        <v>0</v>
      </c>
    </row>
    <row r="37" spans="1:4" x14ac:dyDescent="0.2">
      <c r="A37" s="25" t="str">
        <f>IF('2018'!A37="","",'2018'!A37)</f>
        <v>GORIS</v>
      </c>
      <c r="B37" s="25" t="str">
        <f>IF('2018'!B37="","",'2018'!B37)</f>
        <v>Edwin</v>
      </c>
      <c r="C37" s="25">
        <f>'2018'!C37</f>
        <v>36</v>
      </c>
      <c r="D37" s="27">
        <f>'2018'!D37</f>
        <v>222</v>
      </c>
    </row>
    <row r="38" spans="1:4" x14ac:dyDescent="0.2">
      <c r="A38" s="25" t="str">
        <f>IF('2018'!A38="","",'2018'!A38)</f>
        <v>MAES</v>
      </c>
      <c r="B38" s="25" t="str">
        <f>IF('2018'!B38="","",'2018'!B38)</f>
        <v>Jonas</v>
      </c>
      <c r="C38" s="25">
        <f>'2018'!C38</f>
        <v>37</v>
      </c>
      <c r="D38" s="27">
        <f>'2018'!D38</f>
        <v>0</v>
      </c>
    </row>
    <row r="39" spans="1:4" x14ac:dyDescent="0.2">
      <c r="A39" s="25" t="str">
        <f>IF('2018'!A39="","",'2018'!A39)</f>
        <v>MEES</v>
      </c>
      <c r="B39" s="25" t="str">
        <f>IF('2018'!B39="","",'2018'!B39)</f>
        <v>Alfons</v>
      </c>
      <c r="C39" s="25">
        <f>'2018'!C39</f>
        <v>37</v>
      </c>
      <c r="D39" s="27">
        <f>'2018'!D39</f>
        <v>0</v>
      </c>
    </row>
    <row r="40" spans="1:4" x14ac:dyDescent="0.2">
      <c r="A40" s="25" t="str">
        <f>IF('2018'!A40="","",'2018'!A40)</f>
        <v>GOVAERTS</v>
      </c>
      <c r="B40" s="25" t="str">
        <f>IF('2018'!B40="","",'2018'!B40)</f>
        <v>Jef</v>
      </c>
      <c r="C40" s="25">
        <f>'2018'!C40</f>
        <v>47</v>
      </c>
      <c r="D40" s="27">
        <f>'2018'!D40</f>
        <v>0</v>
      </c>
    </row>
    <row r="41" spans="1:4" x14ac:dyDescent="0.2">
      <c r="A41" s="25" t="str">
        <f>IF('2018'!A41="","",'2018'!A41)</f>
        <v>GUNS</v>
      </c>
      <c r="B41" s="25" t="str">
        <f>IF('2018'!B41="","",'2018'!B41)</f>
        <v>Marc</v>
      </c>
      <c r="C41" s="25">
        <f>'2018'!C41</f>
        <v>13</v>
      </c>
      <c r="D41" s="27">
        <f>'2018'!D41</f>
        <v>1665</v>
      </c>
    </row>
    <row r="42" spans="1:4" x14ac:dyDescent="0.2">
      <c r="A42" s="25" t="str">
        <f>IF('2018'!A42="","",'2018'!A42)</f>
        <v>GUNS</v>
      </c>
      <c r="B42" s="25" t="str">
        <f>IF('2018'!B42="","",'2018'!B42)</f>
        <v>Serge</v>
      </c>
      <c r="C42" s="25">
        <f>'2018'!C42</f>
        <v>7</v>
      </c>
      <c r="D42" s="27">
        <f>'2018'!D42</f>
        <v>2108</v>
      </c>
    </row>
    <row r="43" spans="1:4" x14ac:dyDescent="0.2">
      <c r="A43" s="25" t="str">
        <f>IF('2018'!A43="","",'2018'!A43)</f>
        <v>HENDRICKS</v>
      </c>
      <c r="B43" s="25" t="str">
        <f>IF('2018'!B43="","",'2018'!B43)</f>
        <v>Koen</v>
      </c>
      <c r="C43" s="25">
        <f>'2018'!C43</f>
        <v>29</v>
      </c>
      <c r="D43" s="27">
        <f>'2018'!D43</f>
        <v>319</v>
      </c>
    </row>
    <row r="44" spans="1:4" x14ac:dyDescent="0.2">
      <c r="A44" s="25" t="str">
        <f>IF('2018'!A44="","",'2018'!A44)</f>
        <v>JANSSEN JAN</v>
      </c>
      <c r="B44" s="25" t="str">
        <f>IF('2018'!B44="","",'2018'!B44)</f>
        <v>JUNIOR</v>
      </c>
      <c r="C44" s="25">
        <f>'2018'!C44</f>
        <v>15</v>
      </c>
      <c r="D44" s="27">
        <f>'2018'!D44</f>
        <v>1332</v>
      </c>
    </row>
    <row r="45" spans="1:4" x14ac:dyDescent="0.2">
      <c r="A45" s="25" t="str">
        <f>IF('2018'!A45="","",'2018'!A45)</f>
        <v>MOUS</v>
      </c>
      <c r="B45" s="25" t="str">
        <f>IF('2018'!B45="","",'2018'!B45)</f>
        <v>Frans</v>
      </c>
      <c r="C45" s="25">
        <f>'2018'!C45</f>
        <v>37</v>
      </c>
      <c r="D45" s="27">
        <f>'2018'!D45</f>
        <v>0</v>
      </c>
    </row>
    <row r="46" spans="1:4" x14ac:dyDescent="0.2">
      <c r="A46" s="25" t="str">
        <f>IF('2018'!A46="","",'2018'!A46)</f>
        <v>SNELDERS</v>
      </c>
      <c r="B46" s="25" t="str">
        <f>IF('2018'!B46="","",'2018'!B46)</f>
        <v/>
      </c>
      <c r="C46" s="25">
        <f>'2018'!C46</f>
        <v>37</v>
      </c>
      <c r="D46" s="27">
        <f>'2018'!D46</f>
        <v>0</v>
      </c>
    </row>
    <row r="47" spans="1:4" x14ac:dyDescent="0.2">
      <c r="A47" s="25" t="str">
        <f>IF('2018'!A47="","",'2018'!A47)</f>
        <v>JANSSENS</v>
      </c>
      <c r="B47" s="25" t="str">
        <f>IF('2018'!B47="","",'2018'!B47)</f>
        <v>Raf</v>
      </c>
      <c r="C47" s="25">
        <f>'2018'!C47</f>
        <v>47</v>
      </c>
      <c r="D47" s="27">
        <f>'2018'!D47</f>
        <v>0</v>
      </c>
    </row>
    <row r="48" spans="1:4" x14ac:dyDescent="0.2">
      <c r="A48" s="25" t="str">
        <f>IF('2018'!A48="","",'2018'!A48)</f>
        <v>MAES</v>
      </c>
      <c r="B48" s="25" t="str">
        <f>IF('2018'!B48="","",'2018'!B48)</f>
        <v>Ivo</v>
      </c>
      <c r="C48" s="25">
        <f>'2018'!C48</f>
        <v>47</v>
      </c>
      <c r="D48" s="27">
        <f>'2018'!D48</f>
        <v>0</v>
      </c>
    </row>
    <row r="49" spans="1:4" x14ac:dyDescent="0.2">
      <c r="A49" s="25" t="str">
        <f>IF('2018'!A49="","",'2018'!A49)</f>
        <v>MEEKERS</v>
      </c>
      <c r="B49" s="25" t="str">
        <f>IF('2018'!B49="","",'2018'!B49)</f>
        <v>Ferre</v>
      </c>
      <c r="C49" s="25">
        <f>'2018'!C49</f>
        <v>38</v>
      </c>
      <c r="D49" s="27">
        <f>'2018'!D49</f>
        <v>194</v>
      </c>
    </row>
    <row r="50" spans="1:4" x14ac:dyDescent="0.2">
      <c r="A50" s="25" t="str">
        <f>IF('2018'!A50="","",'2018'!A50)</f>
        <v>MEEUWSEN</v>
      </c>
      <c r="B50" s="25" t="str">
        <f>IF('2018'!B50="","",'2018'!B50)</f>
        <v>Thomas</v>
      </c>
      <c r="C50" s="25">
        <f>'2018'!C50</f>
        <v>20</v>
      </c>
      <c r="D50" s="27">
        <f>'2018'!D50</f>
        <v>1061</v>
      </c>
    </row>
    <row r="51" spans="1:4" x14ac:dyDescent="0.2">
      <c r="A51" s="25" t="str">
        <f>IF('2018'!A51="","",'2018'!A51)</f>
        <v>SCHOEPEN</v>
      </c>
      <c r="B51" s="25" t="str">
        <f>IF('2018'!B51="","",'2018'!B51)</f>
        <v>Johan</v>
      </c>
      <c r="C51" s="25">
        <f>'2018'!C51</f>
        <v>37</v>
      </c>
      <c r="D51" s="27">
        <f>'2018'!D51</f>
        <v>0</v>
      </c>
    </row>
    <row r="52" spans="1:4" x14ac:dyDescent="0.2">
      <c r="A52" s="25" t="str">
        <f>IF('2018'!A52="","",'2018'!A52)</f>
        <v>MERCY</v>
      </c>
      <c r="B52" s="25" t="str">
        <f>IF('2018'!B52="","",'2018'!B52)</f>
        <v>Robin</v>
      </c>
      <c r="C52" s="25">
        <f>'2018'!C52</f>
        <v>35</v>
      </c>
      <c r="D52" s="27">
        <f>'2018'!D52</f>
        <v>252</v>
      </c>
    </row>
    <row r="53" spans="1:4" x14ac:dyDescent="0.2">
      <c r="A53" s="25" t="str">
        <f>IF('2018'!A53="","",'2018'!A53)</f>
        <v>MERCY</v>
      </c>
      <c r="B53" s="25" t="str">
        <f>IF('2018'!B53="","",'2018'!B53)</f>
        <v>Luc</v>
      </c>
      <c r="C53" s="25">
        <f>'2018'!C53</f>
        <v>40</v>
      </c>
      <c r="D53" s="27">
        <f>'2018'!D53</f>
        <v>132</v>
      </c>
    </row>
    <row r="54" spans="1:4" x14ac:dyDescent="0.2">
      <c r="A54" s="25" t="str">
        <f>IF('2018'!A54="","",'2018'!A54)</f>
        <v>MERCY</v>
      </c>
      <c r="B54" s="25" t="str">
        <f>IF('2018'!B54="","",'2018'!B54)</f>
        <v>Quinten</v>
      </c>
      <c r="C54" s="25">
        <f>'2018'!C54</f>
        <v>47</v>
      </c>
      <c r="D54" s="27">
        <f>'2018'!D54</f>
        <v>0</v>
      </c>
    </row>
    <row r="55" spans="1:4" x14ac:dyDescent="0.2">
      <c r="A55" s="25" t="str">
        <f>IF('2018'!A55="","",'2018'!A55)</f>
        <v>MICHIELSEN</v>
      </c>
      <c r="B55" s="25" t="str">
        <f>IF('2018'!B55="","",'2018'!B55)</f>
        <v>Ronald</v>
      </c>
      <c r="C55" s="25">
        <f>'2018'!C55</f>
        <v>47</v>
      </c>
      <c r="D55" s="27">
        <f>'2018'!D55</f>
        <v>0</v>
      </c>
    </row>
    <row r="56" spans="1:4" x14ac:dyDescent="0.2">
      <c r="A56" s="25" t="str">
        <f>IF('2018'!A56="","",'2018'!A56)</f>
        <v>MICHIELSEN</v>
      </c>
      <c r="B56" s="25" t="str">
        <f>IF('2018'!B56="","",'2018'!B56)</f>
        <v>Tim</v>
      </c>
      <c r="C56" s="25">
        <f>'2018'!C56</f>
        <v>33</v>
      </c>
      <c r="D56" s="27">
        <f>'2018'!D56</f>
        <v>347</v>
      </c>
    </row>
    <row r="57" spans="1:4" x14ac:dyDescent="0.2">
      <c r="A57" s="25" t="str">
        <f>IF('2018'!A57="","",'2018'!A57)</f>
        <v>REGEMORTEL</v>
      </c>
      <c r="B57" s="25" t="str">
        <f>IF('2018'!B57="","",'2018'!B57)</f>
        <v>Jef</v>
      </c>
      <c r="C57" s="25">
        <f>'2018'!C57</f>
        <v>32</v>
      </c>
      <c r="D57" s="27">
        <f>'2018'!D57</f>
        <v>125</v>
      </c>
    </row>
    <row r="58" spans="1:4" x14ac:dyDescent="0.2">
      <c r="A58" s="25" t="str">
        <f>IF('2018'!A58="","",'2018'!A58)</f>
        <v>RENS</v>
      </c>
      <c r="B58" s="25" t="str">
        <f>IF('2018'!B58="","",'2018'!B58)</f>
        <v>Jay</v>
      </c>
      <c r="C58" s="25">
        <f>'2018'!C58</f>
        <v>44</v>
      </c>
      <c r="D58" s="27">
        <f>'2018'!D58</f>
        <v>90</v>
      </c>
    </row>
    <row r="59" spans="1:4" x14ac:dyDescent="0.2">
      <c r="A59" s="25" t="str">
        <f>IF('2018'!A59="","",'2018'!A59)</f>
        <v>ROBYN</v>
      </c>
      <c r="B59" s="25" t="str">
        <f>IF('2018'!B59="","",'2018'!B59)</f>
        <v>Sven</v>
      </c>
      <c r="C59" s="25">
        <f>'2018'!C59</f>
        <v>18</v>
      </c>
      <c r="D59" s="27">
        <f>'2018'!D59</f>
        <v>1069</v>
      </c>
    </row>
    <row r="60" spans="1:4" x14ac:dyDescent="0.2">
      <c r="A60" s="25" t="str">
        <f>IF('2018'!A60="","",'2018'!A60)</f>
        <v>VAN BEECK</v>
      </c>
      <c r="B60" s="25" t="str">
        <f>IF('2018'!B60="","",'2018'!B60)</f>
        <v>Joseph</v>
      </c>
      <c r="C60" s="25">
        <f>'2018'!C60</f>
        <v>37</v>
      </c>
      <c r="D60" s="27">
        <f>'2018'!D60</f>
        <v>0</v>
      </c>
    </row>
    <row r="61" spans="1:4" x14ac:dyDescent="0.2">
      <c r="A61" s="25" t="str">
        <f>IF('2018'!A61="","",'2018'!A61)</f>
        <v>ROOIJMANS</v>
      </c>
      <c r="B61" s="25" t="str">
        <f>IF('2018'!B61="","",'2018'!B61)</f>
        <v>Ad</v>
      </c>
      <c r="C61" s="25">
        <f>'2018'!C61</f>
        <v>11</v>
      </c>
      <c r="D61" s="27">
        <f>'2018'!D61</f>
        <v>2026</v>
      </c>
    </row>
    <row r="62" spans="1:4" x14ac:dyDescent="0.2">
      <c r="A62" s="25" t="str">
        <f>IF('2018'!A62="","",'2018'!A62)</f>
        <v>SCHITTECAT</v>
      </c>
      <c r="B62" s="25" t="str">
        <f>IF('2018'!B62="","",'2018'!B62)</f>
        <v>Bruno</v>
      </c>
      <c r="C62" s="25">
        <f>'2018'!C62</f>
        <v>47</v>
      </c>
      <c r="D62" s="27">
        <f>'2018'!D62</f>
        <v>0</v>
      </c>
    </row>
    <row r="63" spans="1:4" x14ac:dyDescent="0.2">
      <c r="A63" s="25" t="str">
        <f>IF('2018'!A63="","",'2018'!A63)</f>
        <v>SCHOUWAERTS</v>
      </c>
      <c r="B63" s="25" t="str">
        <f>IF('2018'!B63="","",'2018'!B63)</f>
        <v>Gaspareli</v>
      </c>
      <c r="C63" s="25">
        <f>'2018'!C63</f>
        <v>47</v>
      </c>
      <c r="D63" s="27">
        <f>'2018'!D63</f>
        <v>0</v>
      </c>
    </row>
    <row r="64" spans="1:4" x14ac:dyDescent="0.2">
      <c r="A64" s="25" t="str">
        <f>IF('2018'!A64="","",'2018'!A64)</f>
        <v>SCHOUWAERTS</v>
      </c>
      <c r="B64" s="25" t="str">
        <f>IF('2018'!B64="","",'2018'!B64)</f>
        <v>Yves</v>
      </c>
      <c r="C64" s="25">
        <f>'2018'!C64</f>
        <v>47</v>
      </c>
      <c r="D64" s="27">
        <f>'2018'!D64</f>
        <v>0</v>
      </c>
    </row>
    <row r="65" spans="1:4" x14ac:dyDescent="0.2">
      <c r="A65" s="25" t="str">
        <f>IF('2018'!A65="","",'2018'!A65)</f>
        <v>SCHROYEN</v>
      </c>
      <c r="B65" s="25" t="str">
        <f>IF('2018'!B65="","",'2018'!B65)</f>
        <v>Lieven</v>
      </c>
      <c r="C65" s="25">
        <f>'2018'!C65</f>
        <v>44</v>
      </c>
      <c r="D65" s="27">
        <f>'2018'!D65</f>
        <v>90</v>
      </c>
    </row>
    <row r="66" spans="1:4" x14ac:dyDescent="0.2">
      <c r="A66" s="25" t="str">
        <f>IF('2018'!A66="","",'2018'!A66)</f>
        <v>SCHROYEN</v>
      </c>
      <c r="B66" s="25" t="str">
        <f>IF('2018'!B66="","",'2018'!B66)</f>
        <v>Jeroen</v>
      </c>
      <c r="C66" s="25">
        <f>'2018'!C66</f>
        <v>47</v>
      </c>
      <c r="D66" s="27">
        <f>'2018'!D66</f>
        <v>0</v>
      </c>
    </row>
    <row r="67" spans="1:4" x14ac:dyDescent="0.2">
      <c r="A67" s="25" t="str">
        <f>IF('2018'!A67="","",'2018'!A67)</f>
        <v>VAN HUFFEL</v>
      </c>
      <c r="B67" s="25" t="str">
        <f>IF('2018'!B67="","",'2018'!B67)</f>
        <v>Karl</v>
      </c>
      <c r="C67" s="25">
        <f>'2018'!C67</f>
        <v>37</v>
      </c>
      <c r="D67" s="27">
        <f>'2018'!D67</f>
        <v>0</v>
      </c>
    </row>
    <row r="68" spans="1:4" x14ac:dyDescent="0.2">
      <c r="A68" s="25" t="str">
        <f>IF('2018'!A68="","",'2018'!A68)</f>
        <v>SEPTEMBER</v>
      </c>
      <c r="B68" s="25" t="str">
        <f>IF('2018'!B68="","",'2018'!B68)</f>
        <v>Thierry</v>
      </c>
      <c r="C68" s="25">
        <f>'2018'!C68</f>
        <v>16</v>
      </c>
      <c r="D68" s="27">
        <f>'2018'!D68</f>
        <v>1204</v>
      </c>
    </row>
    <row r="69" spans="1:4" x14ac:dyDescent="0.2">
      <c r="A69" s="25" t="str">
        <f>IF('2018'!A70="","",'2018'!A70)</f>
        <v>STIJLEMAN</v>
      </c>
      <c r="B69" s="25" t="str">
        <f>IF('2018'!B70="","",'2018'!B70)</f>
        <v>Ronny</v>
      </c>
      <c r="C69" s="25">
        <f>'2018'!C70</f>
        <v>12</v>
      </c>
      <c r="D69" s="27">
        <f>'2018'!D70</f>
        <v>1707</v>
      </c>
    </row>
    <row r="70" spans="1:4" x14ac:dyDescent="0.2">
      <c r="A70" s="25" t="str">
        <f>IF('2018'!A71="","",'2018'!A71)</f>
        <v>STIJLEMAN</v>
      </c>
      <c r="B70" s="25" t="str">
        <f>IF('2018'!B71="","",'2018'!B71)</f>
        <v>Marc</v>
      </c>
      <c r="C70" s="25">
        <f>'2018'!C71</f>
        <v>42</v>
      </c>
      <c r="D70" s="27">
        <f>'2018'!D71</f>
        <v>95</v>
      </c>
    </row>
    <row r="71" spans="1:4" x14ac:dyDescent="0.2">
      <c r="A71" s="25" t="str">
        <f>IF('2018'!A72="","",'2018'!A72)</f>
        <v>THEUNS</v>
      </c>
      <c r="B71" s="25" t="str">
        <f>IF('2018'!B72="","",'2018'!B72)</f>
        <v>Philip</v>
      </c>
      <c r="C71" s="25">
        <f>'2018'!C72</f>
        <v>47</v>
      </c>
      <c r="D71" s="27">
        <f>'2018'!D72</f>
        <v>0</v>
      </c>
    </row>
    <row r="72" spans="1:4" x14ac:dyDescent="0.2">
      <c r="A72" s="25" t="str">
        <f>IF('2018'!A74="","",'2018'!A74)</f>
        <v>VAN DE WOUWER</v>
      </c>
      <c r="B72" s="25" t="str">
        <f>IF('2018'!B74="","",'2018'!B74)</f>
        <v>Bert</v>
      </c>
      <c r="C72" s="25">
        <f>'2018'!C74</f>
        <v>47</v>
      </c>
      <c r="D72" s="27">
        <f>'2018'!D74</f>
        <v>0</v>
      </c>
    </row>
    <row r="73" spans="1:4" x14ac:dyDescent="0.2">
      <c r="A73" s="25" t="str">
        <f>IF('2018'!A75="","",'2018'!A75)</f>
        <v>VAN DER POEL</v>
      </c>
      <c r="B73" s="25" t="str">
        <f>IF('2018'!B75="","",'2018'!B75)</f>
        <v>Jack</v>
      </c>
      <c r="C73" s="25">
        <f>'2018'!C75</f>
        <v>3</v>
      </c>
      <c r="D73" s="27">
        <f>'2018'!D75</f>
        <v>2626</v>
      </c>
    </row>
    <row r="74" spans="1:4" x14ac:dyDescent="0.2">
      <c r="A74" s="25" t="str">
        <f>IF('2018'!A76="","",'2018'!A76)</f>
        <v>VERHAEGEN</v>
      </c>
      <c r="B74" s="25" t="str">
        <f>IF('2018'!B76="","",'2018'!B76)</f>
        <v>Hugo</v>
      </c>
      <c r="C74" s="25">
        <f>'2018'!C76</f>
        <v>37</v>
      </c>
      <c r="D74" s="27">
        <f>'2018'!D76</f>
        <v>0</v>
      </c>
    </row>
    <row r="75" spans="1:4" x14ac:dyDescent="0.2">
      <c r="A75" s="25" t="str">
        <f>IF('2018'!A77="","",'2018'!A77)</f>
        <v>VERHOEVEN</v>
      </c>
      <c r="B75" s="25" t="str">
        <f>IF('2018'!B77="","",'2018'!B77)</f>
        <v>Hugo</v>
      </c>
      <c r="C75" s="25">
        <f>'2018'!C77</f>
        <v>37</v>
      </c>
      <c r="D75" s="27">
        <f>'2018'!D77</f>
        <v>0</v>
      </c>
    </row>
    <row r="76" spans="1:4" x14ac:dyDescent="0.2">
      <c r="A76" s="25" t="str">
        <f>IF('2018'!A78="","",'2018'!A78)</f>
        <v>VAN DER POEL</v>
      </c>
      <c r="B76" s="25" t="str">
        <f>IF('2018'!B78="","",'2018'!B78)</f>
        <v>Lars</v>
      </c>
      <c r="C76" s="25">
        <f>'2018'!C78</f>
        <v>19</v>
      </c>
      <c r="D76" s="27">
        <f>'2018'!D78</f>
        <v>1063</v>
      </c>
    </row>
    <row r="77" spans="1:4" x14ac:dyDescent="0.2">
      <c r="A77" s="25" t="str">
        <f>IF('2018'!A79="","",'2018'!A79)</f>
        <v>WESTERLINCK</v>
      </c>
      <c r="B77" s="25" t="str">
        <f>IF('2018'!B79="","",'2018'!B79)</f>
        <v>Ronny</v>
      </c>
      <c r="C77" s="25">
        <f>'2018'!C79</f>
        <v>37</v>
      </c>
      <c r="D77" s="27">
        <f>'2018'!D79</f>
        <v>0</v>
      </c>
    </row>
    <row r="78" spans="1:4" x14ac:dyDescent="0.2">
      <c r="A78" s="25" t="str">
        <f>IF('2018'!A80="","",'2018'!A80)</f>
        <v>VAN DEUN</v>
      </c>
      <c r="B78" s="25" t="str">
        <f>IF('2018'!B80="","",'2018'!B80)</f>
        <v>Domien</v>
      </c>
      <c r="C78" s="25">
        <f>'2018'!C80</f>
        <v>47</v>
      </c>
      <c r="D78" s="27">
        <f>'2018'!D80</f>
        <v>0</v>
      </c>
    </row>
    <row r="79" spans="1:4" x14ac:dyDescent="0.2">
      <c r="A79" s="25" t="str">
        <f>IF('2018'!A81="","",'2018'!A81)</f>
        <v>VAN EEKELEN</v>
      </c>
      <c r="B79" s="25" t="str">
        <f>IF('2018'!B81="","",'2018'!B81)</f>
        <v>Erwin</v>
      </c>
      <c r="C79" s="25">
        <f>'2018'!C81</f>
        <v>6</v>
      </c>
      <c r="D79" s="27">
        <f>'2018'!D81</f>
        <v>2219</v>
      </c>
    </row>
    <row r="80" spans="1:4" x14ac:dyDescent="0.2">
      <c r="A80" s="25" t="str">
        <f>IF('2018'!A84="","",'2018'!A84)</f>
        <v>VAN HOOF</v>
      </c>
      <c r="B80" s="25" t="s">
        <v>199</v>
      </c>
      <c r="C80" s="25">
        <f>'2018'!C84</f>
        <v>30</v>
      </c>
      <c r="D80" s="27">
        <f>'2018'!D84</f>
        <v>436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6"/>
  <sheetViews>
    <sheetView zoomScalePageLayoutView="60" workbookViewId="0">
      <selection activeCell="A22" sqref="A22"/>
    </sheetView>
  </sheetViews>
  <sheetFormatPr defaultRowHeight="12.75" x14ac:dyDescent="0.2"/>
  <cols>
    <col min="1" max="1" width="25.42578125" customWidth="1"/>
    <col min="2" max="2" width="8.85546875" bestFit="1" customWidth="1"/>
    <col min="3" max="1025" width="9.28515625"/>
  </cols>
  <sheetData>
    <row r="1" spans="1:2" x14ac:dyDescent="0.2">
      <c r="A1" t="s">
        <v>35</v>
      </c>
      <c r="B1" t="s">
        <v>36</v>
      </c>
    </row>
    <row r="2" spans="1:2" x14ac:dyDescent="0.2">
      <c r="A2" t="s">
        <v>37</v>
      </c>
      <c r="B2" t="s">
        <v>38</v>
      </c>
    </row>
    <row r="3" spans="1:2" x14ac:dyDescent="0.2">
      <c r="A3" t="s">
        <v>39</v>
      </c>
      <c r="B3" t="s">
        <v>40</v>
      </c>
    </row>
    <row r="4" spans="1:2" x14ac:dyDescent="0.2">
      <c r="A4" t="s">
        <v>41</v>
      </c>
      <c r="B4" t="s">
        <v>42</v>
      </c>
    </row>
    <row r="5" spans="1:2" x14ac:dyDescent="0.2">
      <c r="A5" t="s">
        <v>44</v>
      </c>
      <c r="B5" t="s">
        <v>120</v>
      </c>
    </row>
    <row r="6" spans="1:2" x14ac:dyDescent="0.2">
      <c r="A6" t="s">
        <v>155</v>
      </c>
      <c r="B6" t="s">
        <v>156</v>
      </c>
    </row>
    <row r="7" spans="1:2" x14ac:dyDescent="0.2">
      <c r="A7" t="s">
        <v>45</v>
      </c>
      <c r="B7" t="s">
        <v>46</v>
      </c>
    </row>
    <row r="8" spans="1:2" x14ac:dyDescent="0.2">
      <c r="A8" t="s">
        <v>47</v>
      </c>
      <c r="B8" t="s">
        <v>48</v>
      </c>
    </row>
    <row r="9" spans="1:2" x14ac:dyDescent="0.2">
      <c r="A9" t="s">
        <v>49</v>
      </c>
      <c r="B9" t="s">
        <v>50</v>
      </c>
    </row>
    <row r="10" spans="1:2" x14ac:dyDescent="0.2">
      <c r="A10" t="s">
        <v>49</v>
      </c>
      <c r="B10" t="s">
        <v>141</v>
      </c>
    </row>
    <row r="11" spans="1:2" x14ac:dyDescent="0.2">
      <c r="A11" t="s">
        <v>51</v>
      </c>
      <c r="B11" t="s">
        <v>52</v>
      </c>
    </row>
    <row r="12" spans="1:2" x14ac:dyDescent="0.2">
      <c r="A12" t="s">
        <v>146</v>
      </c>
      <c r="B12" t="s">
        <v>147</v>
      </c>
    </row>
    <row r="13" spans="1:2" x14ac:dyDescent="0.2">
      <c r="A13" t="s">
        <v>53</v>
      </c>
      <c r="B13" t="s">
        <v>54</v>
      </c>
    </row>
    <row r="14" spans="1:2" x14ac:dyDescent="0.2">
      <c r="A14" t="s">
        <v>142</v>
      </c>
      <c r="B14" t="s">
        <v>143</v>
      </c>
    </row>
    <row r="15" spans="1:2" x14ac:dyDescent="0.2">
      <c r="A15" t="s">
        <v>55</v>
      </c>
      <c r="B15" t="s">
        <v>56</v>
      </c>
    </row>
    <row r="16" spans="1:2" x14ac:dyDescent="0.2">
      <c r="A16" t="s">
        <v>57</v>
      </c>
      <c r="B16" t="s">
        <v>58</v>
      </c>
    </row>
    <row r="17" spans="1:2" x14ac:dyDescent="0.2">
      <c r="A17" t="s">
        <v>59</v>
      </c>
      <c r="B17" t="s">
        <v>60</v>
      </c>
    </row>
    <row r="18" spans="1:2" x14ac:dyDescent="0.2">
      <c r="A18" t="s">
        <v>139</v>
      </c>
      <c r="B18" t="s">
        <v>140</v>
      </c>
    </row>
    <row r="19" spans="1:2" x14ac:dyDescent="0.2">
      <c r="A19" t="s">
        <v>134</v>
      </c>
      <c r="B19" t="s">
        <v>135</v>
      </c>
    </row>
    <row r="20" spans="1:2" x14ac:dyDescent="0.2">
      <c r="A20" t="s">
        <v>61</v>
      </c>
      <c r="B20" t="s">
        <v>62</v>
      </c>
    </row>
    <row r="21" spans="1:2" x14ac:dyDescent="0.2">
      <c r="A21" t="s">
        <v>252</v>
      </c>
      <c r="B21" t="s">
        <v>251</v>
      </c>
    </row>
    <row r="22" spans="1:2" x14ac:dyDescent="0.2">
      <c r="A22" t="s">
        <v>138</v>
      </c>
      <c r="B22" t="s">
        <v>131</v>
      </c>
    </row>
    <row r="23" spans="1:2" x14ac:dyDescent="0.2">
      <c r="A23" t="s">
        <v>122</v>
      </c>
      <c r="B23" t="s">
        <v>121</v>
      </c>
    </row>
    <row r="24" spans="1:2" x14ac:dyDescent="0.2">
      <c r="A24" t="s">
        <v>109</v>
      </c>
      <c r="B24" t="s">
        <v>56</v>
      </c>
    </row>
    <row r="25" spans="1:2" x14ac:dyDescent="0.2">
      <c r="A25" t="s">
        <v>63</v>
      </c>
      <c r="B25" t="s">
        <v>60</v>
      </c>
    </row>
    <row r="26" spans="1:2" x14ac:dyDescent="0.2">
      <c r="A26" t="s">
        <v>63</v>
      </c>
      <c r="B26" t="s">
        <v>64</v>
      </c>
    </row>
    <row r="27" spans="1:2" x14ac:dyDescent="0.2">
      <c r="A27" t="s">
        <v>65</v>
      </c>
      <c r="B27" t="s">
        <v>66</v>
      </c>
    </row>
    <row r="28" spans="1:2" x14ac:dyDescent="0.2">
      <c r="A28" t="s">
        <v>14</v>
      </c>
      <c r="B28" t="s">
        <v>16</v>
      </c>
    </row>
    <row r="29" spans="1:2" x14ac:dyDescent="0.2">
      <c r="A29" t="s">
        <v>14</v>
      </c>
      <c r="B29" t="s">
        <v>15</v>
      </c>
    </row>
    <row r="30" spans="1:2" x14ac:dyDescent="0.2">
      <c r="A30" t="s">
        <v>132</v>
      </c>
      <c r="B30" t="s">
        <v>133</v>
      </c>
    </row>
    <row r="31" spans="1:2" x14ac:dyDescent="0.2">
      <c r="A31" t="s">
        <v>17</v>
      </c>
      <c r="B31" t="s">
        <v>18</v>
      </c>
    </row>
    <row r="32" spans="1:2" x14ac:dyDescent="0.2">
      <c r="A32" t="s">
        <v>123</v>
      </c>
      <c r="B32" t="s">
        <v>124</v>
      </c>
    </row>
    <row r="33" spans="1:2" x14ac:dyDescent="0.2">
      <c r="A33" t="s">
        <v>67</v>
      </c>
      <c r="B33" t="s">
        <v>68</v>
      </c>
    </row>
    <row r="34" spans="1:2" x14ac:dyDescent="0.2">
      <c r="A34" t="s">
        <v>67</v>
      </c>
      <c r="B34" t="s">
        <v>108</v>
      </c>
    </row>
    <row r="35" spans="1:2" x14ac:dyDescent="0.2">
      <c r="A35" t="s">
        <v>69</v>
      </c>
      <c r="B35" t="s">
        <v>70</v>
      </c>
    </row>
    <row r="36" spans="1:2" x14ac:dyDescent="0.2">
      <c r="A36" t="s">
        <v>71</v>
      </c>
      <c r="B36" t="s">
        <v>145</v>
      </c>
    </row>
    <row r="37" spans="1:2" x14ac:dyDescent="0.2">
      <c r="A37" t="s">
        <v>71</v>
      </c>
      <c r="B37" t="s">
        <v>58</v>
      </c>
    </row>
    <row r="38" spans="1:2" x14ac:dyDescent="0.2">
      <c r="A38" t="s">
        <v>71</v>
      </c>
      <c r="B38" t="s">
        <v>72</v>
      </c>
    </row>
    <row r="39" spans="1:2" x14ac:dyDescent="0.2">
      <c r="A39" t="s">
        <v>73</v>
      </c>
      <c r="B39" t="s">
        <v>74</v>
      </c>
    </row>
    <row r="40" spans="1:2" x14ac:dyDescent="0.2">
      <c r="A40" t="s">
        <v>75</v>
      </c>
      <c r="B40" t="s">
        <v>76</v>
      </c>
    </row>
    <row r="41" spans="1:2" x14ac:dyDescent="0.2">
      <c r="A41" t="s">
        <v>19</v>
      </c>
      <c r="B41" t="s">
        <v>20</v>
      </c>
    </row>
    <row r="42" spans="1:2" x14ac:dyDescent="0.2">
      <c r="A42" t="s">
        <v>136</v>
      </c>
      <c r="B42" t="s">
        <v>137</v>
      </c>
    </row>
    <row r="43" spans="1:2" x14ac:dyDescent="0.2">
      <c r="A43" t="s">
        <v>77</v>
      </c>
      <c r="B43" t="s">
        <v>50</v>
      </c>
    </row>
    <row r="44" spans="1:2" x14ac:dyDescent="0.2">
      <c r="A44" t="s">
        <v>106</v>
      </c>
      <c r="B44" t="s">
        <v>78</v>
      </c>
    </row>
    <row r="45" spans="1:2" x14ac:dyDescent="0.2">
      <c r="A45" t="s">
        <v>218</v>
      </c>
      <c r="B45" t="s">
        <v>21</v>
      </c>
    </row>
    <row r="46" spans="1:2" x14ac:dyDescent="0.2">
      <c r="A46" t="s">
        <v>111</v>
      </c>
      <c r="B46" t="s">
        <v>110</v>
      </c>
    </row>
    <row r="47" spans="1:2" x14ac:dyDescent="0.2">
      <c r="A47" t="s">
        <v>79</v>
      </c>
      <c r="B47" t="s">
        <v>50</v>
      </c>
    </row>
    <row r="48" spans="1:2" x14ac:dyDescent="0.2">
      <c r="A48" t="s">
        <v>80</v>
      </c>
      <c r="B48" t="s">
        <v>81</v>
      </c>
    </row>
    <row r="49" spans="1:2" x14ac:dyDescent="0.2">
      <c r="A49" t="s">
        <v>80</v>
      </c>
      <c r="B49" t="s">
        <v>125</v>
      </c>
    </row>
    <row r="50" spans="1:2" x14ac:dyDescent="0.2">
      <c r="A50" t="s">
        <v>22</v>
      </c>
      <c r="B50" t="s">
        <v>82</v>
      </c>
    </row>
    <row r="51" spans="1:2" x14ac:dyDescent="0.2">
      <c r="A51" t="s">
        <v>22</v>
      </c>
      <c r="B51" t="s">
        <v>23</v>
      </c>
    </row>
    <row r="52" spans="1:2" x14ac:dyDescent="0.2">
      <c r="A52" t="s">
        <v>24</v>
      </c>
      <c r="B52" t="s">
        <v>25</v>
      </c>
    </row>
    <row r="53" spans="1:2" x14ac:dyDescent="0.2">
      <c r="A53" t="s">
        <v>126</v>
      </c>
      <c r="B53" t="s">
        <v>54</v>
      </c>
    </row>
    <row r="54" spans="1:2" x14ac:dyDescent="0.2">
      <c r="A54" t="s">
        <v>83</v>
      </c>
      <c r="B54" t="s">
        <v>43</v>
      </c>
    </row>
    <row r="55" spans="1:2" x14ac:dyDescent="0.2">
      <c r="A55" t="s">
        <v>83</v>
      </c>
      <c r="B55" t="s">
        <v>60</v>
      </c>
    </row>
    <row r="56" spans="1:2" x14ac:dyDescent="0.2">
      <c r="A56" t="s">
        <v>84</v>
      </c>
      <c r="B56" t="s">
        <v>85</v>
      </c>
    </row>
    <row r="57" spans="1:2" x14ac:dyDescent="0.2">
      <c r="A57" t="s">
        <v>115</v>
      </c>
      <c r="B57" t="s">
        <v>74</v>
      </c>
    </row>
    <row r="58" spans="1:2" x14ac:dyDescent="0.2">
      <c r="A58" t="s">
        <v>86</v>
      </c>
      <c r="B58" t="s">
        <v>87</v>
      </c>
    </row>
    <row r="59" spans="1:2" x14ac:dyDescent="0.2">
      <c r="A59" t="s">
        <v>86</v>
      </c>
      <c r="B59" t="s">
        <v>129</v>
      </c>
    </row>
    <row r="60" spans="1:2" x14ac:dyDescent="0.2">
      <c r="A60" t="s">
        <v>200</v>
      </c>
      <c r="B60" t="s">
        <v>199</v>
      </c>
    </row>
    <row r="61" spans="1:2" x14ac:dyDescent="0.2">
      <c r="A61" t="s">
        <v>127</v>
      </c>
      <c r="B61" t="s">
        <v>95</v>
      </c>
    </row>
    <row r="62" spans="1:2" x14ac:dyDescent="0.2">
      <c r="A62" t="s">
        <v>127</v>
      </c>
      <c r="B62" t="s">
        <v>130</v>
      </c>
    </row>
    <row r="63" spans="1:2" x14ac:dyDescent="0.2">
      <c r="A63" t="s">
        <v>88</v>
      </c>
      <c r="B63" t="s">
        <v>60</v>
      </c>
    </row>
    <row r="64" spans="1:2" x14ac:dyDescent="0.2">
      <c r="A64" t="s">
        <v>89</v>
      </c>
      <c r="B64" t="s">
        <v>90</v>
      </c>
    </row>
    <row r="65" spans="1:2" x14ac:dyDescent="0.2">
      <c r="A65" t="s">
        <v>91</v>
      </c>
      <c r="B65" t="s">
        <v>92</v>
      </c>
    </row>
    <row r="66" spans="1:2" x14ac:dyDescent="0.2">
      <c r="A66" t="s">
        <v>116</v>
      </c>
      <c r="B66" t="s">
        <v>16</v>
      </c>
    </row>
    <row r="67" spans="1:2" x14ac:dyDescent="0.2">
      <c r="A67" t="s">
        <v>116</v>
      </c>
      <c r="B67" t="s">
        <v>144</v>
      </c>
    </row>
    <row r="68" spans="1:2" x14ac:dyDescent="0.2">
      <c r="A68" t="s">
        <v>26</v>
      </c>
      <c r="B68" t="s">
        <v>27</v>
      </c>
    </row>
    <row r="69" spans="1:2" x14ac:dyDescent="0.2">
      <c r="A69" t="s">
        <v>93</v>
      </c>
      <c r="B69" t="s">
        <v>94</v>
      </c>
    </row>
    <row r="70" spans="1:2" x14ac:dyDescent="0.2">
      <c r="A70" t="s">
        <v>96</v>
      </c>
      <c r="B70" t="s">
        <v>28</v>
      </c>
    </row>
    <row r="71" spans="1:2" x14ac:dyDescent="0.2">
      <c r="A71" t="s">
        <v>29</v>
      </c>
      <c r="B71" t="s">
        <v>30</v>
      </c>
    </row>
    <row r="72" spans="1:2" x14ac:dyDescent="0.2">
      <c r="A72" t="s">
        <v>97</v>
      </c>
      <c r="B72" t="s">
        <v>30</v>
      </c>
    </row>
    <row r="73" spans="1:2" x14ac:dyDescent="0.2">
      <c r="A73" t="s">
        <v>107</v>
      </c>
      <c r="B73" t="s">
        <v>31</v>
      </c>
    </row>
    <row r="74" spans="1:2" x14ac:dyDescent="0.2">
      <c r="A74" t="s">
        <v>98</v>
      </c>
      <c r="B74" t="s">
        <v>43</v>
      </c>
    </row>
    <row r="75" spans="1:2" x14ac:dyDescent="0.2">
      <c r="A75" t="s">
        <v>32</v>
      </c>
      <c r="B75" t="s">
        <v>33</v>
      </c>
    </row>
    <row r="76" spans="1:2" x14ac:dyDescent="0.2">
      <c r="A76" t="s">
        <v>128</v>
      </c>
      <c r="B76" t="s">
        <v>34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H47" sqref="H47"/>
    </sheetView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9"/>
  <sheetViews>
    <sheetView topLeftCell="A7" workbookViewId="0">
      <selection activeCell="A37" sqref="A37:XFD37"/>
    </sheetView>
  </sheetViews>
  <sheetFormatPr defaultRowHeight="12.75" x14ac:dyDescent="0.2"/>
  <cols>
    <col min="1" max="1" width="28.140625" bestFit="1" customWidth="1"/>
    <col min="2" max="2" width="17.28515625" bestFit="1" customWidth="1"/>
    <col min="3" max="3" width="14" customWidth="1"/>
    <col min="4" max="4" width="2.7109375" customWidth="1"/>
    <col min="6" max="6" width="3" customWidth="1"/>
    <col min="7" max="7" width="1.7109375" customWidth="1"/>
  </cols>
  <sheetData>
    <row r="1" spans="1:8" ht="18" x14ac:dyDescent="0.25">
      <c r="A1" s="32" t="s">
        <v>150</v>
      </c>
      <c r="B1" s="32"/>
      <c r="C1" s="33"/>
      <c r="E1" s="5" t="s">
        <v>205</v>
      </c>
      <c r="F1" s="5"/>
      <c r="G1" s="5" t="s">
        <v>207</v>
      </c>
    </row>
    <row r="2" spans="1:8" ht="18" x14ac:dyDescent="0.25">
      <c r="A2" s="32"/>
      <c r="B2" s="32"/>
      <c r="C2" s="33"/>
      <c r="E2" s="5" t="s">
        <v>224</v>
      </c>
      <c r="F2" s="5"/>
      <c r="G2" s="5" t="s">
        <v>207</v>
      </c>
    </row>
    <row r="3" spans="1:8" ht="13.5" hidden="1" customHeight="1" x14ac:dyDescent="0.25">
      <c r="A3" s="36" t="s">
        <v>157</v>
      </c>
      <c r="B3" s="36" t="s">
        <v>158</v>
      </c>
      <c r="C3" s="37" t="s">
        <v>159</v>
      </c>
      <c r="E3" s="5" t="s">
        <v>206</v>
      </c>
      <c r="F3" s="5">
        <v>1</v>
      </c>
      <c r="G3" s="5" t="s">
        <v>207</v>
      </c>
    </row>
    <row r="4" spans="1:8" x14ac:dyDescent="0.2">
      <c r="A4" t="str">
        <f>'Namen deelnemers'!A3</f>
        <v>BEREK</v>
      </c>
      <c r="B4" t="str">
        <f>'Namen deelnemers'!B3</f>
        <v>Andy</v>
      </c>
      <c r="E4" s="5" t="s">
        <v>225</v>
      </c>
      <c r="F4" s="5">
        <v>1</v>
      </c>
      <c r="G4" s="5" t="s">
        <v>207</v>
      </c>
    </row>
    <row r="5" spans="1:8" x14ac:dyDescent="0.2">
      <c r="A5" t="str">
        <f>'Namen deelnemers'!A6</f>
        <v>BOGAERT</v>
      </c>
      <c r="B5" t="str">
        <f>'Namen deelnemers'!B6</f>
        <v>Ward</v>
      </c>
      <c r="E5" s="5" t="s">
        <v>154</v>
      </c>
      <c r="F5" s="49">
        <v>2</v>
      </c>
      <c r="G5" s="5" t="s">
        <v>207</v>
      </c>
      <c r="H5" s="5" t="s">
        <v>154</v>
      </c>
    </row>
    <row r="6" spans="1:8" x14ac:dyDescent="0.2">
      <c r="A6" t="str">
        <f>'Namen deelnemers'!A7</f>
        <v>CLAESSENS</v>
      </c>
      <c r="B6" t="str">
        <f>'Namen deelnemers'!B7</f>
        <v>Dirk</v>
      </c>
      <c r="F6" s="50">
        <v>3</v>
      </c>
      <c r="G6" s="50" t="s">
        <v>207</v>
      </c>
    </row>
    <row r="7" spans="1:8" s="49" customFormat="1" x14ac:dyDescent="0.2">
      <c r="A7" s="49" t="s">
        <v>254</v>
      </c>
      <c r="B7" s="49" t="s">
        <v>265</v>
      </c>
      <c r="F7" s="50"/>
      <c r="G7" s="50"/>
    </row>
    <row r="8" spans="1:8" x14ac:dyDescent="0.2">
      <c r="A8" s="49" t="s">
        <v>256</v>
      </c>
      <c r="B8" s="49" t="s">
        <v>257</v>
      </c>
    </row>
    <row r="9" spans="1:8" x14ac:dyDescent="0.2">
      <c r="A9" t="str">
        <f>'Namen deelnemers'!A15</f>
        <v>DE SCHUTTER</v>
      </c>
      <c r="B9" t="str">
        <f>'Namen deelnemers'!B15</f>
        <v>Jef</v>
      </c>
    </row>
    <row r="10" spans="1:8" x14ac:dyDescent="0.2">
      <c r="A10" t="str">
        <f>'Namen deelnemers'!A17</f>
        <v>DINGEMANS</v>
      </c>
      <c r="B10" t="str">
        <f>'Namen deelnemers'!B17</f>
        <v>Marc</v>
      </c>
    </row>
    <row r="11" spans="1:8" x14ac:dyDescent="0.2">
      <c r="A11" t="s">
        <v>61</v>
      </c>
      <c r="B11" t="s">
        <v>124</v>
      </c>
    </row>
    <row r="12" spans="1:8" x14ac:dyDescent="0.2">
      <c r="A12" t="str">
        <f>'Namen deelnemers'!A20</f>
        <v>FRANCKEN</v>
      </c>
      <c r="B12" t="str">
        <f>'Namen deelnemers'!B20</f>
        <v>Frank</v>
      </c>
    </row>
    <row r="13" spans="1:8" s="49" customFormat="1" ht="13.5" customHeight="1" x14ac:dyDescent="0.2">
      <c r="A13" s="49" t="str">
        <f>'Namen deelnemers'!A21</f>
        <v>DHAEYERE</v>
      </c>
      <c r="B13" s="49" t="str">
        <f>'Namen deelnemers'!B21</f>
        <v>Mick</v>
      </c>
    </row>
    <row r="14" spans="1:8" x14ac:dyDescent="0.2">
      <c r="A14" t="str">
        <f>'Namen deelnemers'!A22</f>
        <v>GEERTS</v>
      </c>
      <c r="B14" t="str">
        <f>'Namen deelnemers'!B22</f>
        <v>Tony</v>
      </c>
    </row>
    <row r="15" spans="1:8" x14ac:dyDescent="0.2">
      <c r="A15" t="s">
        <v>222</v>
      </c>
      <c r="B15" t="s">
        <v>223</v>
      </c>
    </row>
    <row r="16" spans="1:8" x14ac:dyDescent="0.2">
      <c r="A16" t="str">
        <f>'Namen deelnemers'!A24</f>
        <v>GOVAERTS</v>
      </c>
      <c r="B16" t="str">
        <f>'Namen deelnemers'!B24</f>
        <v>Jef</v>
      </c>
    </row>
    <row r="17" spans="1:2" x14ac:dyDescent="0.2">
      <c r="A17" t="str">
        <f>'Namen deelnemers'!A25</f>
        <v>GUNS</v>
      </c>
      <c r="B17" t="str">
        <f>'Namen deelnemers'!B25</f>
        <v>Marc</v>
      </c>
    </row>
    <row r="18" spans="1:2" x14ac:dyDescent="0.2">
      <c r="A18" t="str">
        <f>'Namen deelnemers'!A26</f>
        <v>GUNS</v>
      </c>
      <c r="B18" t="str">
        <f>'Namen deelnemers'!B26</f>
        <v>Serge</v>
      </c>
    </row>
    <row r="19" spans="1:2" s="49" customFormat="1" x14ac:dyDescent="0.2">
      <c r="A19" s="49" t="s">
        <v>264</v>
      </c>
    </row>
    <row r="20" spans="1:2" x14ac:dyDescent="0.2">
      <c r="A20" t="str">
        <f>'Namen deelnemers'!A27</f>
        <v>JANSSEN JAN</v>
      </c>
      <c r="B20" t="str">
        <f>'Namen deelnemers'!B27</f>
        <v>JUNIOR</v>
      </c>
    </row>
    <row r="21" spans="1:2" x14ac:dyDescent="0.2">
      <c r="A21" t="s">
        <v>204</v>
      </c>
      <c r="B21" t="s">
        <v>202</v>
      </c>
    </row>
    <row r="22" spans="1:2" x14ac:dyDescent="0.2">
      <c r="A22" t="s">
        <v>210</v>
      </c>
      <c r="B22" t="s">
        <v>211</v>
      </c>
    </row>
    <row r="23" spans="1:2" x14ac:dyDescent="0.2">
      <c r="A23" t="str">
        <f>'Namen deelnemers'!A36</f>
        <v>MERCY</v>
      </c>
      <c r="B23" t="str">
        <f>'Namen deelnemers'!B36</f>
        <v>Robby</v>
      </c>
    </row>
    <row r="24" spans="1:2" x14ac:dyDescent="0.2">
      <c r="A24" t="str">
        <f>'Namen deelnemers'!A37</f>
        <v>MERCY</v>
      </c>
      <c r="B24" t="str">
        <f>'Namen deelnemers'!B37</f>
        <v>Luc</v>
      </c>
    </row>
    <row r="25" spans="1:2" x14ac:dyDescent="0.2">
      <c r="A25" t="str">
        <f>'Namen deelnemers'!A38</f>
        <v>MERCY</v>
      </c>
      <c r="B25" t="str">
        <f>'Namen deelnemers'!B38</f>
        <v>Quinten</v>
      </c>
    </row>
    <row r="26" spans="1:2" x14ac:dyDescent="0.2">
      <c r="A26" t="s">
        <v>216</v>
      </c>
      <c r="B26" t="s">
        <v>213</v>
      </c>
    </row>
    <row r="27" spans="1:2" s="49" customFormat="1" x14ac:dyDescent="0.2">
      <c r="A27" s="49" t="s">
        <v>226</v>
      </c>
      <c r="B27" s="49" t="s">
        <v>56</v>
      </c>
    </row>
    <row r="28" spans="1:2" hidden="1" x14ac:dyDescent="0.2">
      <c r="A28" t="s">
        <v>208</v>
      </c>
      <c r="B28" t="s">
        <v>209</v>
      </c>
    </row>
    <row r="29" spans="1:2" s="49" customFormat="1" x14ac:dyDescent="0.2">
      <c r="A29" s="49" t="s">
        <v>236</v>
      </c>
      <c r="B29" s="49" t="s">
        <v>78</v>
      </c>
    </row>
    <row r="30" spans="1:2" x14ac:dyDescent="0.2">
      <c r="A30" t="str">
        <f>'Namen deelnemers'!A45</f>
        <v>ROOIJMANS</v>
      </c>
      <c r="B30" t="str">
        <f>'Namen deelnemers'!B45</f>
        <v>Ad</v>
      </c>
    </row>
    <row r="31" spans="1:2" hidden="1" x14ac:dyDescent="0.2">
      <c r="A31" t="str">
        <f>'Namen deelnemers'!A46</f>
        <v>SCHITTECAT</v>
      </c>
      <c r="B31" t="str">
        <f>'Namen deelnemers'!B46</f>
        <v>Bruno</v>
      </c>
    </row>
    <row r="32" spans="1:2" x14ac:dyDescent="0.2">
      <c r="A32" t="str">
        <f>'Namen deelnemers'!A48</f>
        <v>SCHOUWAERTS</v>
      </c>
      <c r="B32" t="str">
        <f>'Namen deelnemers'!B48</f>
        <v>Gaspareli</v>
      </c>
    </row>
    <row r="33" spans="1:2" x14ac:dyDescent="0.2">
      <c r="A33" t="str">
        <f>'Namen deelnemers'!A49</f>
        <v>SCHOUWAERTS</v>
      </c>
      <c r="B33" t="str">
        <f>'Namen deelnemers'!B49</f>
        <v>Yves</v>
      </c>
    </row>
    <row r="34" spans="1:2" hidden="1" x14ac:dyDescent="0.2">
      <c r="A34" t="str">
        <f>'Namen deelnemers'!A50</f>
        <v>SCHROYEN</v>
      </c>
      <c r="B34" t="str">
        <f>'Namen deelnemers'!B50</f>
        <v>Lieven</v>
      </c>
    </row>
    <row r="35" spans="1:2" hidden="1" x14ac:dyDescent="0.2">
      <c r="A35" t="str">
        <f>'Namen deelnemers'!A51</f>
        <v>SCHROYEN</v>
      </c>
      <c r="B35" t="str">
        <f>'Namen deelnemers'!B51</f>
        <v>Jeroen</v>
      </c>
    </row>
    <row r="36" spans="1:2" x14ac:dyDescent="0.2">
      <c r="A36" t="str">
        <f>'Namen deelnemers'!A52</f>
        <v>SEPTEMBER</v>
      </c>
      <c r="B36" t="str">
        <f>'Namen deelnemers'!B52</f>
        <v>Thierry</v>
      </c>
    </row>
    <row r="37" spans="1:2" hidden="1" x14ac:dyDescent="0.2">
      <c r="A37" t="str">
        <f>'Namen deelnemers'!A53</f>
        <v>SMOLDERS</v>
      </c>
      <c r="B37" t="str">
        <f>'Namen deelnemers'!B53</f>
        <v>Kurt</v>
      </c>
    </row>
    <row r="38" spans="1:2" x14ac:dyDescent="0.2">
      <c r="A38" t="str">
        <f>'Namen deelnemers'!A54</f>
        <v>STIJLEMAN</v>
      </c>
      <c r="B38" t="str">
        <f>'Namen deelnemers'!B54</f>
        <v>Ronny</v>
      </c>
    </row>
    <row r="39" spans="1:2" hidden="1" x14ac:dyDescent="0.2">
      <c r="A39" t="str">
        <f>'Namen deelnemers'!A55</f>
        <v>STIJLEMAN</v>
      </c>
      <c r="B39" t="str">
        <f>'Namen deelnemers'!B55</f>
        <v>Marc</v>
      </c>
    </row>
    <row r="40" spans="1:2" x14ac:dyDescent="0.2">
      <c r="A40" t="s">
        <v>245</v>
      </c>
      <c r="B40" t="s">
        <v>246</v>
      </c>
    </row>
    <row r="41" spans="1:2" hidden="1" x14ac:dyDescent="0.2">
      <c r="A41" t="str">
        <f>'Namen deelnemers'!A57</f>
        <v>VAN DE WOUWER</v>
      </c>
      <c r="B41" t="str">
        <f>'Namen deelnemers'!B57</f>
        <v>Bert</v>
      </c>
    </row>
    <row r="42" spans="1:2" x14ac:dyDescent="0.2">
      <c r="A42" t="str">
        <f>'Namen deelnemers'!A58</f>
        <v>VAN DER POEL</v>
      </c>
      <c r="B42" t="str">
        <f>'Namen deelnemers'!B58</f>
        <v>Jack</v>
      </c>
    </row>
    <row r="43" spans="1:2" x14ac:dyDescent="0.2">
      <c r="A43" t="str">
        <f>'Namen deelnemers'!A59</f>
        <v>VAN DER POEL</v>
      </c>
      <c r="B43" t="str">
        <f>'Namen deelnemers'!B59</f>
        <v>Lars</v>
      </c>
    </row>
    <row r="44" spans="1:2" hidden="1" x14ac:dyDescent="0.2">
      <c r="A44" t="s">
        <v>200</v>
      </c>
      <c r="B44" t="s">
        <v>199</v>
      </c>
    </row>
    <row r="45" spans="1:2" x14ac:dyDescent="0.2">
      <c r="A45" t="str">
        <f>'Namen deelnemers'!A61</f>
        <v>VAN EEKELEN</v>
      </c>
      <c r="B45" t="str">
        <f>'Namen deelnemers'!B61</f>
        <v>Erwin</v>
      </c>
    </row>
    <row r="46" spans="1:2" x14ac:dyDescent="0.2">
      <c r="A46" t="str">
        <f>'Namen deelnemers'!A62</f>
        <v>VAN EEKELEN</v>
      </c>
      <c r="B46" t="str">
        <f>'Namen deelnemers'!B62</f>
        <v>Witse</v>
      </c>
    </row>
    <row r="47" spans="1:2" x14ac:dyDescent="0.2">
      <c r="A47" t="s">
        <v>151</v>
      </c>
      <c r="B47" t="s">
        <v>140</v>
      </c>
    </row>
    <row r="48" spans="1:2" x14ac:dyDescent="0.2">
      <c r="A48" t="str">
        <f>'Namen deelnemers'!A63</f>
        <v>VAN HOUTVEN</v>
      </c>
      <c r="B48" t="str">
        <f>'Namen deelnemers'!B63</f>
        <v>Marc</v>
      </c>
    </row>
    <row r="49" spans="1:3" x14ac:dyDescent="0.2">
      <c r="A49" t="str">
        <f>'Namen deelnemers'!A65</f>
        <v>VAN LOON</v>
      </c>
      <c r="B49" t="str">
        <f>'Namen deelnemers'!B65</f>
        <v>Paul</v>
      </c>
    </row>
    <row r="50" spans="1:3" x14ac:dyDescent="0.2">
      <c r="A50" s="49" t="str">
        <f>'Namen deelnemers'!A66</f>
        <v>VAN NUETEN</v>
      </c>
      <c r="B50" s="49" t="str">
        <f>'Namen deelnemers'!B66</f>
        <v>Raf</v>
      </c>
      <c r="C50" s="49"/>
    </row>
    <row r="51" spans="1:3" x14ac:dyDescent="0.2">
      <c r="A51" t="str">
        <f>'Namen deelnemers'!A67</f>
        <v>VAN NUETEN</v>
      </c>
      <c r="B51" t="str">
        <f>'Namen deelnemers'!B67</f>
        <v>Lorenz</v>
      </c>
    </row>
    <row r="52" spans="1:3" x14ac:dyDescent="0.2">
      <c r="A52" t="s">
        <v>116</v>
      </c>
      <c r="B52" t="s">
        <v>220</v>
      </c>
    </row>
    <row r="53" spans="1:3" x14ac:dyDescent="0.2">
      <c r="A53" t="str">
        <f>'Namen deelnemers'!A68</f>
        <v>VAN PUT</v>
      </c>
      <c r="B53" t="str">
        <f>'Namen deelnemers'!B68</f>
        <v>Kevin</v>
      </c>
    </row>
    <row r="54" spans="1:3" s="49" customFormat="1" x14ac:dyDescent="0.2">
      <c r="A54" s="49" t="s">
        <v>247</v>
      </c>
      <c r="B54" s="49" t="s">
        <v>244</v>
      </c>
    </row>
    <row r="55" spans="1:3" x14ac:dyDescent="0.2">
      <c r="A55" t="str">
        <f>'Namen deelnemers'!A69</f>
        <v>VANDEZANDE</v>
      </c>
      <c r="B55" t="str">
        <f>'Namen deelnemers'!B69</f>
        <v>François</v>
      </c>
    </row>
    <row r="56" spans="1:3" x14ac:dyDescent="0.2">
      <c r="A56" t="str">
        <f>'Namen deelnemers'!A70</f>
        <v>VANREUSEL</v>
      </c>
      <c r="B56" t="str">
        <f>'Namen deelnemers'!B70</f>
        <v>Rudi</v>
      </c>
    </row>
    <row r="57" spans="1:3" x14ac:dyDescent="0.2">
      <c r="A57" t="str">
        <f>'Namen deelnemers'!A73</f>
        <v>VREEKE</v>
      </c>
      <c r="B57" t="str">
        <f>'Namen deelnemers'!B73</f>
        <v>Marco</v>
      </c>
    </row>
    <row r="58" spans="1:3" x14ac:dyDescent="0.2">
      <c r="A58" t="s">
        <v>32</v>
      </c>
      <c r="B58" t="s">
        <v>33</v>
      </c>
    </row>
    <row r="59" spans="1:3" x14ac:dyDescent="0.2">
      <c r="A59" t="s">
        <v>248</v>
      </c>
      <c r="B59" t="s">
        <v>92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2018</vt:lpstr>
      <vt:lpstr>Vrij stuk </vt:lpstr>
      <vt:lpstr>werklijst</vt:lpstr>
      <vt:lpstr>Namen deelnemers</vt:lpstr>
      <vt:lpstr>Blad1</vt:lpstr>
      <vt:lpstr>AFDRUKLIJST</vt:lpstr>
      <vt:lpstr>Excel_BuiltIn__FilterDatabase_2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Marco Vreeke</cp:lastModifiedBy>
  <cp:revision>0</cp:revision>
  <cp:lastPrinted>2017-06-30T13:40:15Z</cp:lastPrinted>
  <dcterms:created xsi:type="dcterms:W3CDTF">2013-04-03T13:31:59Z</dcterms:created>
  <dcterms:modified xsi:type="dcterms:W3CDTF">2018-11-19T13:19:58Z</dcterms:modified>
</cp:coreProperties>
</file>