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dannyrogiers/Downloads/"/>
    </mc:Choice>
  </mc:AlternateContent>
  <xr:revisionPtr revIDLastSave="0" documentId="13_ncr:1_{546D946C-70D9-084E-8C45-3EC66747F085}" xr6:coauthVersionLast="47" xr6:coauthVersionMax="47" xr10:uidLastSave="{00000000-0000-0000-0000-000000000000}"/>
  <bookViews>
    <workbookView xWindow="0" yWindow="740" windowWidth="34560" windowHeight="2160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" l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5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W4" i="1"/>
  <c r="V4" i="1"/>
  <c r="U4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AP2" i="1"/>
  <c r="AO2" i="1"/>
  <c r="AN2" i="1"/>
  <c r="AM2" i="1"/>
  <c r="AL2" i="1"/>
  <c r="AK2" i="1"/>
  <c r="AJ2" i="1"/>
  <c r="AI2" i="1"/>
  <c r="AH2" i="1"/>
  <c r="AG2" i="1"/>
  <c r="E2" i="1" s="1"/>
  <c r="AF2" i="1"/>
  <c r="AE2" i="1"/>
  <c r="AD2" i="1"/>
  <c r="AC2" i="1"/>
  <c r="AB2" i="1"/>
  <c r="AA2" i="1"/>
  <c r="Z2" i="1"/>
  <c r="Y2" i="1"/>
  <c r="X2" i="1"/>
  <c r="W2" i="1"/>
  <c r="V2" i="1"/>
  <c r="U2" i="1"/>
  <c r="E3" i="1" l="1"/>
</calcChain>
</file>

<file path=xl/sharedStrings.xml><?xml version="1.0" encoding="utf-8"?>
<sst xmlns="http://schemas.openxmlformats.org/spreadsheetml/2006/main" count="63" uniqueCount="63">
  <si>
    <t xml:space="preserve">GEREDEN RITTEN         </t>
  </si>
  <si>
    <t>GEMIDDELDE DEELNEMERS</t>
  </si>
  <si>
    <t>GEMIDDELDE SNELHEID</t>
  </si>
  <si>
    <t>NAAM</t>
  </si>
  <si>
    <t>TOTAAL</t>
  </si>
  <si>
    <t>Danny Rogiers</t>
  </si>
  <si>
    <t>Filip Spruyt</t>
  </si>
  <si>
    <t>Gert Beyers</t>
  </si>
  <si>
    <t>Gert Vandeputte</t>
  </si>
  <si>
    <t>Hugo Verhaegen</t>
  </si>
  <si>
    <t>Julien van Roosbroeck</t>
  </si>
  <si>
    <t>Marc de Moor</t>
  </si>
  <si>
    <t>Ria Kloeck</t>
  </si>
  <si>
    <t>Theo Schroyen</t>
  </si>
  <si>
    <t>Thierry September</t>
  </si>
  <si>
    <t>Toine van Gaal</t>
  </si>
  <si>
    <t>Chris Palinck</t>
  </si>
  <si>
    <t>Ingrid Matthysen</t>
  </si>
  <si>
    <t>Kevin van Put</t>
  </si>
  <si>
    <t>GEREDEN TIJD UREN/MIN</t>
  </si>
  <si>
    <t>Karin Driessen</t>
  </si>
  <si>
    <t>Kurt Smolders</t>
  </si>
  <si>
    <t>Frank Alen</t>
  </si>
  <si>
    <t>Patrick de Koninck</t>
  </si>
  <si>
    <t>Frederik Vanhee (32)</t>
  </si>
  <si>
    <t>Guy Wuyts</t>
  </si>
  <si>
    <t>Johan Pals</t>
  </si>
  <si>
    <t>Luc Dierckx</t>
  </si>
  <si>
    <t>Nancy De Backer</t>
  </si>
  <si>
    <t>Gregory Berghmans</t>
  </si>
  <si>
    <t>Danny Lamoury</t>
  </si>
  <si>
    <t>Patrick Fornoville</t>
  </si>
  <si>
    <t>Peter van Meel</t>
  </si>
  <si>
    <t>Ken Simons (gast)</t>
  </si>
  <si>
    <t>Marc Van Put (32)</t>
  </si>
  <si>
    <t>Patrick Milbau</t>
  </si>
  <si>
    <t>Bart Cleiren</t>
  </si>
  <si>
    <t>Ariane Ruymaekers</t>
  </si>
  <si>
    <t>Dieter van der Wangen (gast)</t>
  </si>
  <si>
    <t>Han Hoendervangers</t>
  </si>
  <si>
    <t>Jan Thijsens</t>
  </si>
  <si>
    <t>Jimmy Sneyers (gast)</t>
  </si>
  <si>
    <t>Vincent Wouters</t>
  </si>
  <si>
    <t>Thomas de Rooy (32)</t>
  </si>
  <si>
    <t>Kurt Smeyers</t>
  </si>
  <si>
    <t>Steve van der Poel</t>
  </si>
  <si>
    <t>Dirk Claessens</t>
  </si>
  <si>
    <t>Naomi de Koninck (gast)</t>
  </si>
  <si>
    <t>Marc van Houtven</t>
  </si>
  <si>
    <t>Ronny Paenen</t>
  </si>
  <si>
    <t>Jordan Fifield (32)</t>
  </si>
  <si>
    <t xml:space="preserve">Jos Lemmens </t>
  </si>
  <si>
    <t>Nick Govaert</t>
  </si>
  <si>
    <t>Raf Janssens (34)</t>
  </si>
  <si>
    <t>Hugo Verhoeven (32)</t>
  </si>
  <si>
    <t>Ivo Maes (gast)</t>
  </si>
  <si>
    <t>Marco Vreeke</t>
  </si>
  <si>
    <t>Patrick van Put</t>
  </si>
  <si>
    <t>Frank Van Looveren</t>
  </si>
  <si>
    <t>Serge Pittoors (32)</t>
  </si>
  <si>
    <r>
      <t>KLASSEMENT 30 - GROEP</t>
    </r>
    <r>
      <rPr>
        <b/>
        <sz val="24"/>
        <rFont val="Arial"/>
        <family val="2"/>
      </rPr>
      <t xml:space="preserve"> </t>
    </r>
    <r>
      <rPr>
        <b/>
        <sz val="18"/>
        <rFont val="Arial"/>
        <family val="2"/>
      </rPr>
      <t>2025</t>
    </r>
  </si>
  <si>
    <t>Danny Van hoof (34)</t>
  </si>
  <si>
    <t>Joeri Romont (gast)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</si>
</sst>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General_)"/>
    <numFmt numFmtId="166" formatCode="0.00_)"/>
    <numFmt numFmtId="167" formatCode="0.0_)"/>
    <numFmt numFmtId="168" formatCode="d\-mmm"/>
    <numFmt numFmtId="169" formatCode="0.0"/>
  </numFmts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24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1" fontId="1" fillId="0" borderId="2" xfId="0" applyNumberFormat="1" applyFont="1" applyBorder="1" applyAlignment="1" applyProtection="1">
      <alignment horizontal="center"/>
      <protection hidden="1"/>
    </xf>
    <xf numFmtId="166" fontId="1" fillId="0" borderId="2" xfId="0" applyNumberFormat="1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169" fontId="1" fillId="0" borderId="0" xfId="0" applyNumberFormat="1" applyFont="1" applyAlignment="1" applyProtection="1">
      <alignment horizontal="center"/>
      <protection locked="0"/>
    </xf>
    <xf numFmtId="167" fontId="1" fillId="0" borderId="0" xfId="0" applyNumberFormat="1" applyFont="1" applyAlignment="1" applyProtection="1">
      <alignment horizontal="center"/>
      <protection locked="0"/>
    </xf>
    <xf numFmtId="169" fontId="5" fillId="0" borderId="0" xfId="0" applyNumberFormat="1" applyFont="1" applyAlignment="1">
      <alignment horizontal="center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5" fillId="0" borderId="0" xfId="0" applyFont="1"/>
    <xf numFmtId="167" fontId="5" fillId="0" borderId="0" xfId="0" applyNumberFormat="1" applyFont="1" applyAlignment="1">
      <alignment horizontal="center"/>
    </xf>
    <xf numFmtId="169" fontId="0" fillId="0" borderId="0" xfId="0" applyNumberFormat="1" applyAlignment="1">
      <alignment horizontal="center"/>
    </xf>
    <xf numFmtId="0" fontId="0" fillId="0" borderId="2" xfId="0" applyBorder="1"/>
    <xf numFmtId="1" fontId="1" fillId="0" borderId="0" xfId="0" applyNumberFormat="1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166" fontId="1" fillId="0" borderId="0" xfId="0" applyNumberFormat="1" applyFont="1" applyAlignment="1" applyProtection="1">
      <alignment horizontal="center"/>
      <protection hidden="1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locked="0"/>
    </xf>
    <xf numFmtId="166" fontId="3" fillId="0" borderId="0" xfId="0" applyNumberFormat="1" applyFont="1" applyAlignment="1" applyProtection="1">
      <alignment horizontal="center"/>
      <protection hidden="1"/>
    </xf>
    <xf numFmtId="167" fontId="4" fillId="0" borderId="7" xfId="0" applyNumberFormat="1" applyFont="1" applyBorder="1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168" fontId="1" fillId="0" borderId="8" xfId="0" quotePrefix="1" applyNumberFormat="1" applyFont="1" applyBorder="1" applyAlignment="1" applyProtection="1">
      <alignment horizontal="center"/>
      <protection locked="0"/>
    </xf>
    <xf numFmtId="169" fontId="1" fillId="0" borderId="0" xfId="1" applyNumberFormat="1" applyFont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0" fontId="7" fillId="0" borderId="0" xfId="0" applyFont="1"/>
    <xf numFmtId="169" fontId="5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67" fontId="0" fillId="0" borderId="0" xfId="0" applyNumberFormat="1" applyAlignment="1">
      <alignment horizontal="center"/>
    </xf>
    <xf numFmtId="0" fontId="5" fillId="0" borderId="2" xfId="0" applyFont="1" applyBorder="1"/>
    <xf numFmtId="0" fontId="7" fillId="0" borderId="4" xfId="0" applyFont="1" applyBorder="1" applyAlignment="1">
      <alignment horizontal="center"/>
    </xf>
    <xf numFmtId="0" fontId="5" fillId="0" borderId="5" xfId="0" applyFont="1" applyBorder="1"/>
    <xf numFmtId="169" fontId="5" fillId="0" borderId="5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7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9" fontId="5" fillId="0" borderId="6" xfId="0" applyNumberFormat="1" applyFont="1" applyBorder="1" applyAlignment="1">
      <alignment horizontal="center"/>
    </xf>
    <xf numFmtId="16" fontId="1" fillId="0" borderId="8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center"/>
      <protection hidden="1"/>
    </xf>
    <xf numFmtId="0" fontId="5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165" fontId="3" fillId="0" borderId="0" xfId="0" quotePrefix="1" applyNumberFormat="1" applyFont="1" applyAlignment="1" applyProtection="1">
      <alignment horizontal="center"/>
      <protection locked="0"/>
    </xf>
    <xf numFmtId="1" fontId="3" fillId="0" borderId="0" xfId="0" quotePrefix="1" applyNumberFormat="1" applyFont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165" fontId="3" fillId="0" borderId="8" xfId="0" applyNumberFormat="1" applyFont="1" applyBorder="1" applyAlignment="1" applyProtection="1">
      <alignment horizontal="center"/>
      <protection hidden="1"/>
    </xf>
    <xf numFmtId="16" fontId="1" fillId="0" borderId="12" xfId="0" applyNumberFormat="1" applyFont="1" applyBorder="1" applyAlignment="1" applyProtection="1">
      <alignment horizontal="center"/>
      <protection locked="0"/>
    </xf>
    <xf numFmtId="169" fontId="1" fillId="0" borderId="0" xfId="0" applyNumberFormat="1" applyFont="1" applyAlignment="1" applyProtection="1">
      <alignment horizontal="center"/>
      <protection hidden="1"/>
    </xf>
    <xf numFmtId="169" fontId="5" fillId="0" borderId="0" xfId="0" applyNumberFormat="1" applyFont="1" applyAlignment="1" applyProtection="1">
      <alignment horizontal="center"/>
      <protection hidden="1"/>
    </xf>
    <xf numFmtId="169" fontId="1" fillId="0" borderId="0" xfId="0" applyNumberFormat="1" applyFont="1" applyProtection="1">
      <protection locked="0"/>
    </xf>
    <xf numFmtId="165" fontId="8" fillId="0" borderId="9" xfId="0" quotePrefix="1" applyNumberFormat="1" applyFont="1" applyBorder="1" applyAlignment="1" applyProtection="1">
      <alignment horizontal="center" vertical="center"/>
      <protection locked="0"/>
    </xf>
    <xf numFmtId="165" fontId="8" fillId="0" borderId="10" xfId="0" quotePrefix="1" applyNumberFormat="1" applyFont="1" applyBorder="1" applyAlignment="1" applyProtection="1">
      <alignment horizontal="center" vertical="center"/>
      <protection locked="0"/>
    </xf>
    <xf numFmtId="165" fontId="8" fillId="0" borderId="11" xfId="0" quotePrefix="1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165" fontId="3" fillId="0" borderId="8" xfId="0" quotePrefix="1" applyNumberFormat="1" applyFont="1" applyBorder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98"/>
  <sheetViews>
    <sheetView tabSelected="1" zoomScale="80" zoomScaleNormal="8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Y34" sqref="Y34"/>
    </sheetView>
  </sheetViews>
  <sheetFormatPr baseColWidth="10" defaultColWidth="8.83203125" defaultRowHeight="15" x14ac:dyDescent="0.2"/>
  <cols>
    <col min="3" max="3" width="24.33203125" customWidth="1"/>
    <col min="4" max="4" width="0" hidden="1" customWidth="1"/>
    <col min="5" max="5" width="12.83203125" customWidth="1"/>
    <col min="6" max="6" width="0.1640625" customWidth="1"/>
    <col min="7" max="7" width="9.33203125" style="1" bestFit="1" customWidth="1"/>
    <col min="8" max="8" width="9.1640625" style="1"/>
    <col min="9" max="10" width="9.33203125" style="1" bestFit="1" customWidth="1"/>
    <col min="11" max="11" width="9.1640625" style="1"/>
    <col min="12" max="14" width="9.33203125" style="1" bestFit="1" customWidth="1"/>
    <col min="15" max="15" width="9.1640625" style="1"/>
    <col min="16" max="16" width="9.33203125" style="1" bestFit="1" customWidth="1"/>
    <col min="17" max="17" width="10.33203125" style="1" bestFit="1" customWidth="1"/>
    <col min="18" max="19" width="9.33203125" style="1" bestFit="1" customWidth="1"/>
    <col min="20" max="20" width="9.1640625" style="1"/>
    <col min="21" max="21" width="10.33203125" style="1" bestFit="1" customWidth="1"/>
    <col min="22" max="25" width="9.33203125" style="1" bestFit="1" customWidth="1"/>
    <col min="26" max="38" width="9.1640625" style="1"/>
    <col min="39" max="39" width="10.33203125" style="1" bestFit="1" customWidth="1"/>
    <col min="40" max="42" width="9.1640625" style="1"/>
  </cols>
  <sheetData>
    <row r="1" spans="1:43" ht="45" customHeight="1" x14ac:dyDescent="0.2">
      <c r="A1" s="60" t="s">
        <v>60</v>
      </c>
      <c r="B1" s="61"/>
      <c r="C1" s="61"/>
      <c r="D1" s="61"/>
      <c r="E1" s="61"/>
      <c r="F1" s="62"/>
      <c r="G1" s="22">
        <v>129</v>
      </c>
      <c r="H1" s="23">
        <v>132</v>
      </c>
      <c r="I1" s="23">
        <v>130</v>
      </c>
      <c r="J1" s="24">
        <v>154</v>
      </c>
      <c r="K1" s="24">
        <v>142</v>
      </c>
      <c r="L1" s="24">
        <v>155</v>
      </c>
      <c r="M1" s="24">
        <v>146</v>
      </c>
      <c r="N1" s="24">
        <v>168</v>
      </c>
      <c r="O1" s="24">
        <v>161</v>
      </c>
      <c r="P1" s="24">
        <v>159</v>
      </c>
      <c r="Q1" s="24">
        <v>172</v>
      </c>
      <c r="R1" s="24">
        <v>207</v>
      </c>
      <c r="S1" s="24">
        <v>171</v>
      </c>
      <c r="T1" s="24">
        <v>170</v>
      </c>
      <c r="U1" s="24">
        <v>223</v>
      </c>
      <c r="V1" s="24">
        <v>164</v>
      </c>
      <c r="W1" s="24">
        <v>157</v>
      </c>
      <c r="X1" s="24">
        <v>197</v>
      </c>
      <c r="Y1" s="24">
        <v>160</v>
      </c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18"/>
    </row>
    <row r="2" spans="1:43" ht="25" x14ac:dyDescent="0.25">
      <c r="A2" s="49"/>
      <c r="B2" s="63" t="s">
        <v>0</v>
      </c>
      <c r="C2" s="63"/>
      <c r="D2" s="50"/>
      <c r="E2" s="25">
        <f>SUM(G2:AV2)</f>
        <v>19</v>
      </c>
      <c r="F2" s="51"/>
      <c r="G2" s="2">
        <v>1</v>
      </c>
      <c r="H2" s="19">
        <v>1</v>
      </c>
      <c r="I2" s="19">
        <v>1</v>
      </c>
      <c r="J2" s="19">
        <v>1</v>
      </c>
      <c r="K2" s="19">
        <v>1</v>
      </c>
      <c r="L2" s="19">
        <v>1</v>
      </c>
      <c r="M2" s="19">
        <v>1</v>
      </c>
      <c r="N2" s="19">
        <v>1</v>
      </c>
      <c r="O2" s="19">
        <v>1</v>
      </c>
      <c r="P2" s="19">
        <v>1</v>
      </c>
      <c r="Q2" s="19">
        <v>1</v>
      </c>
      <c r="R2" s="19">
        <v>1</v>
      </c>
      <c r="S2" s="19">
        <v>1</v>
      </c>
      <c r="T2" s="19">
        <v>1</v>
      </c>
      <c r="U2" s="19">
        <f t="shared" ref="U2:AP2" si="0">IF(SUM(U7:U91)=0,"",1)</f>
        <v>1</v>
      </c>
      <c r="V2" s="19">
        <f t="shared" si="0"/>
        <v>1</v>
      </c>
      <c r="W2" s="19">
        <f t="shared" si="0"/>
        <v>1</v>
      </c>
      <c r="X2" s="19">
        <f t="shared" si="0"/>
        <v>1</v>
      </c>
      <c r="Y2" s="19">
        <f t="shared" si="0"/>
        <v>1</v>
      </c>
      <c r="Z2" s="19" t="str">
        <f t="shared" si="0"/>
        <v/>
      </c>
      <c r="AA2" s="19" t="str">
        <f t="shared" si="0"/>
        <v/>
      </c>
      <c r="AB2" s="19" t="str">
        <f t="shared" si="0"/>
        <v/>
      </c>
      <c r="AC2" s="19" t="str">
        <f t="shared" si="0"/>
        <v/>
      </c>
      <c r="AD2" s="19" t="str">
        <f t="shared" si="0"/>
        <v/>
      </c>
      <c r="AE2" s="19" t="str">
        <f t="shared" si="0"/>
        <v/>
      </c>
      <c r="AF2" s="19" t="str">
        <f t="shared" si="0"/>
        <v/>
      </c>
      <c r="AG2" s="19" t="str">
        <f t="shared" si="0"/>
        <v/>
      </c>
      <c r="AH2" s="19" t="str">
        <f t="shared" si="0"/>
        <v/>
      </c>
      <c r="AI2" s="19" t="str">
        <f t="shared" si="0"/>
        <v/>
      </c>
      <c r="AJ2" s="19" t="str">
        <f t="shared" si="0"/>
        <v/>
      </c>
      <c r="AK2" s="19" t="str">
        <f t="shared" si="0"/>
        <v/>
      </c>
      <c r="AL2" s="19" t="str">
        <f t="shared" si="0"/>
        <v/>
      </c>
      <c r="AM2" s="19" t="str">
        <f t="shared" si="0"/>
        <v/>
      </c>
      <c r="AN2" s="19" t="str">
        <f t="shared" si="0"/>
        <v/>
      </c>
      <c r="AO2" s="19" t="str">
        <f t="shared" si="0"/>
        <v/>
      </c>
      <c r="AP2" s="19" t="str">
        <f t="shared" si="0"/>
        <v/>
      </c>
      <c r="AQ2" s="18"/>
    </row>
    <row r="3" spans="1:43" ht="25" x14ac:dyDescent="0.25">
      <c r="A3" s="52"/>
      <c r="B3" s="63" t="s">
        <v>1</v>
      </c>
      <c r="C3" s="63"/>
      <c r="D3" s="50"/>
      <c r="E3" s="53">
        <f>AVERAGE(G3:AW3)</f>
        <v>19</v>
      </c>
      <c r="F3" s="54"/>
      <c r="G3" s="2">
        <v>19</v>
      </c>
      <c r="H3" s="19">
        <v>22</v>
      </c>
      <c r="I3" s="19">
        <v>23</v>
      </c>
      <c r="J3" s="19">
        <v>15</v>
      </c>
      <c r="K3" s="19">
        <v>20</v>
      </c>
      <c r="L3" s="19">
        <v>19</v>
      </c>
      <c r="M3" s="19">
        <v>25</v>
      </c>
      <c r="N3" s="19">
        <v>13</v>
      </c>
      <c r="O3" s="19">
        <v>24</v>
      </c>
      <c r="P3" s="19">
        <v>25</v>
      </c>
      <c r="Q3" s="19">
        <v>18</v>
      </c>
      <c r="R3" s="19">
        <v>18</v>
      </c>
      <c r="S3" s="19">
        <v>21</v>
      </c>
      <c r="T3" s="19">
        <v>8</v>
      </c>
      <c r="U3" s="19">
        <f t="shared" ref="U3:AP3" si="1">IF(SUM(U7:U99)=0,"",COUNT(U7:U99))</f>
        <v>14</v>
      </c>
      <c r="V3" s="19">
        <f t="shared" si="1"/>
        <v>23</v>
      </c>
      <c r="W3" s="19">
        <f t="shared" si="1"/>
        <v>23</v>
      </c>
      <c r="X3" s="19">
        <f t="shared" si="1"/>
        <v>16</v>
      </c>
      <c r="Y3" s="19">
        <f t="shared" si="1"/>
        <v>15</v>
      </c>
      <c r="Z3" s="19" t="str">
        <f t="shared" si="1"/>
        <v/>
      </c>
      <c r="AA3" s="19" t="str">
        <f t="shared" si="1"/>
        <v/>
      </c>
      <c r="AB3" s="19" t="str">
        <f t="shared" si="1"/>
        <v/>
      </c>
      <c r="AC3" s="19" t="str">
        <f t="shared" si="1"/>
        <v/>
      </c>
      <c r="AD3" s="19" t="str">
        <f t="shared" si="1"/>
        <v/>
      </c>
      <c r="AE3" s="19" t="str">
        <f t="shared" si="1"/>
        <v/>
      </c>
      <c r="AF3" s="19" t="str">
        <f t="shared" si="1"/>
        <v/>
      </c>
      <c r="AG3" s="19" t="str">
        <f t="shared" si="1"/>
        <v/>
      </c>
      <c r="AH3" s="19" t="str">
        <f t="shared" si="1"/>
        <v/>
      </c>
      <c r="AI3" s="19" t="str">
        <f t="shared" si="1"/>
        <v/>
      </c>
      <c r="AJ3" s="19" t="str">
        <f t="shared" si="1"/>
        <v/>
      </c>
      <c r="AK3" s="19" t="str">
        <f t="shared" si="1"/>
        <v/>
      </c>
      <c r="AL3" s="19" t="str">
        <f t="shared" si="1"/>
        <v/>
      </c>
      <c r="AM3" s="19" t="str">
        <f t="shared" si="1"/>
        <v/>
      </c>
      <c r="AN3" s="19" t="str">
        <f t="shared" si="1"/>
        <v/>
      </c>
      <c r="AO3" s="19" t="str">
        <f t="shared" si="1"/>
        <v/>
      </c>
      <c r="AP3" s="19" t="str">
        <f t="shared" si="1"/>
        <v/>
      </c>
      <c r="AQ3" s="18"/>
    </row>
    <row r="4" spans="1:43" ht="16" x14ac:dyDescent="0.2">
      <c r="A4" s="26"/>
      <c r="B4" s="65" t="s">
        <v>19</v>
      </c>
      <c r="C4" s="65"/>
      <c r="D4" s="12"/>
      <c r="E4" s="27">
        <v>51.37</v>
      </c>
      <c r="F4" s="20"/>
      <c r="G4" s="3">
        <v>2.09</v>
      </c>
      <c r="H4" s="21">
        <v>2.12</v>
      </c>
      <c r="I4" s="21">
        <v>2.1</v>
      </c>
      <c r="J4" s="21">
        <v>2.34</v>
      </c>
      <c r="K4" s="47">
        <v>2.2200000000000002</v>
      </c>
      <c r="L4" s="21">
        <v>2.25</v>
      </c>
      <c r="M4" s="21">
        <v>2.2599999999999998</v>
      </c>
      <c r="N4" s="21">
        <v>2.48</v>
      </c>
      <c r="O4" s="21">
        <v>2.42</v>
      </c>
      <c r="P4" s="21">
        <v>2.39</v>
      </c>
      <c r="Q4" s="21">
        <v>2.52</v>
      </c>
      <c r="R4" s="21">
        <v>3.27</v>
      </c>
      <c r="S4" s="21">
        <v>2.5099999999999998</v>
      </c>
      <c r="T4" s="21">
        <v>2.5</v>
      </c>
      <c r="U4" s="21">
        <f t="shared" ref="U4:AP4" si="2">IF(U7="","",(((U7/U5)-(TRUNC(U7/U5)))*60/100)+(TRUNC(U7/U5)))</f>
        <v>3.4258064516129032</v>
      </c>
      <c r="V4" s="21">
        <f t="shared" si="2"/>
        <v>2.4368932038834954</v>
      </c>
      <c r="W4" s="21">
        <f t="shared" si="2"/>
        <v>2.3729411764705883</v>
      </c>
      <c r="X4" s="21">
        <v>3.17</v>
      </c>
      <c r="Y4" s="21">
        <f t="shared" si="2"/>
        <v>2.4131147540983604</v>
      </c>
      <c r="Z4" s="21" t="str">
        <f t="shared" si="2"/>
        <v/>
      </c>
      <c r="AA4" s="21" t="str">
        <f t="shared" si="2"/>
        <v/>
      </c>
      <c r="AB4" s="21" t="str">
        <f t="shared" si="2"/>
        <v/>
      </c>
      <c r="AC4" s="21" t="str">
        <f t="shared" si="2"/>
        <v/>
      </c>
      <c r="AD4" s="21" t="str">
        <f t="shared" si="2"/>
        <v/>
      </c>
      <c r="AE4" s="21" t="str">
        <f t="shared" si="2"/>
        <v/>
      </c>
      <c r="AF4" s="21" t="str">
        <f t="shared" si="2"/>
        <v/>
      </c>
      <c r="AG4" s="21" t="str">
        <f t="shared" si="2"/>
        <v/>
      </c>
      <c r="AH4" s="21" t="str">
        <f t="shared" si="2"/>
        <v/>
      </c>
      <c r="AI4" s="21" t="str">
        <f t="shared" si="2"/>
        <v/>
      </c>
      <c r="AJ4" s="21" t="str">
        <f t="shared" si="2"/>
        <v/>
      </c>
      <c r="AK4" s="21" t="str">
        <f t="shared" si="2"/>
        <v/>
      </c>
      <c r="AL4" s="21" t="str">
        <f t="shared" si="2"/>
        <v/>
      </c>
      <c r="AM4" s="21" t="str">
        <f t="shared" si="2"/>
        <v/>
      </c>
      <c r="AN4" s="21" t="str">
        <f t="shared" si="2"/>
        <v/>
      </c>
      <c r="AO4" s="21" t="str">
        <f t="shared" si="2"/>
        <v/>
      </c>
      <c r="AP4" s="21" t="str">
        <f t="shared" si="2"/>
        <v/>
      </c>
      <c r="AQ4" s="18"/>
    </row>
    <row r="5" spans="1:43" ht="16" x14ac:dyDescent="0.2">
      <c r="A5" s="26"/>
      <c r="B5" s="65" t="s">
        <v>2</v>
      </c>
      <c r="C5" s="65"/>
      <c r="D5" s="12"/>
      <c r="E5" s="28">
        <f>AVERAGE(G5:AW5)</f>
        <v>30.078947368421051</v>
      </c>
      <c r="F5" s="12"/>
      <c r="G5" s="4">
        <v>29.2</v>
      </c>
      <c r="H5" s="5">
        <v>28.8</v>
      </c>
      <c r="I5" s="5">
        <v>30.2</v>
      </c>
      <c r="J5" s="5">
        <v>29.1</v>
      </c>
      <c r="K5" s="9">
        <v>30.8</v>
      </c>
      <c r="L5" s="5">
        <v>29.8</v>
      </c>
      <c r="M5" s="5">
        <v>29.3</v>
      </c>
      <c r="N5" s="5">
        <v>30.6</v>
      </c>
      <c r="O5" s="5">
        <v>30.3</v>
      </c>
      <c r="P5" s="5">
        <v>30.2</v>
      </c>
      <c r="Q5" s="5">
        <v>29.8</v>
      </c>
      <c r="R5" s="5">
        <v>30.7</v>
      </c>
      <c r="S5" s="5">
        <v>29.5</v>
      </c>
      <c r="T5" s="5">
        <v>30</v>
      </c>
      <c r="U5" s="6">
        <v>31</v>
      </c>
      <c r="V5" s="6">
        <v>30.9</v>
      </c>
      <c r="W5" s="5">
        <v>30.6</v>
      </c>
      <c r="X5" s="5">
        <v>30.2</v>
      </c>
      <c r="Y5" s="5">
        <v>30.5</v>
      </c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18"/>
    </row>
    <row r="6" spans="1:43" ht="17" thickBot="1" x14ac:dyDescent="0.25">
      <c r="A6" s="29"/>
      <c r="B6" s="64" t="s">
        <v>3</v>
      </c>
      <c r="C6" s="64"/>
      <c r="D6" s="30"/>
      <c r="E6" s="55" t="s">
        <v>4</v>
      </c>
      <c r="F6" s="29"/>
      <c r="G6" s="31">
        <v>45711</v>
      </c>
      <c r="H6" s="31">
        <v>45718</v>
      </c>
      <c r="I6" s="31">
        <v>45725</v>
      </c>
      <c r="J6" s="31">
        <v>45732</v>
      </c>
      <c r="K6" s="31">
        <v>45739</v>
      </c>
      <c r="L6" s="31">
        <v>45746</v>
      </c>
      <c r="M6" s="31">
        <v>45753</v>
      </c>
      <c r="N6" s="31">
        <v>45760</v>
      </c>
      <c r="O6" s="31">
        <v>45768</v>
      </c>
      <c r="P6" s="31">
        <v>45774</v>
      </c>
      <c r="Q6" s="31">
        <v>45781</v>
      </c>
      <c r="R6" s="31">
        <v>45788</v>
      </c>
      <c r="S6" s="31">
        <v>45795</v>
      </c>
      <c r="T6" s="31">
        <v>45802</v>
      </c>
      <c r="U6" s="31">
        <v>45809</v>
      </c>
      <c r="V6" s="31">
        <v>45817</v>
      </c>
      <c r="W6" s="31">
        <v>45823</v>
      </c>
      <c r="X6" s="31">
        <v>45830</v>
      </c>
      <c r="Y6" s="31">
        <v>45837</v>
      </c>
      <c r="Z6" s="31">
        <v>45844</v>
      </c>
      <c r="AA6" s="31">
        <v>45851</v>
      </c>
      <c r="AB6" s="31">
        <v>45858</v>
      </c>
      <c r="AC6" s="46">
        <v>45865</v>
      </c>
      <c r="AD6" s="46">
        <v>45872</v>
      </c>
      <c r="AE6" s="46">
        <v>45879</v>
      </c>
      <c r="AF6" s="46">
        <v>45886</v>
      </c>
      <c r="AG6" s="46">
        <v>45893</v>
      </c>
      <c r="AH6" s="46">
        <v>45900</v>
      </c>
      <c r="AI6" s="46">
        <v>45907</v>
      </c>
      <c r="AJ6" s="46">
        <v>45914</v>
      </c>
      <c r="AK6" s="46">
        <v>45921</v>
      </c>
      <c r="AL6" s="46">
        <v>45928</v>
      </c>
      <c r="AM6" s="46">
        <v>45935</v>
      </c>
      <c r="AN6" s="46">
        <v>45942</v>
      </c>
      <c r="AO6" s="46">
        <v>45949</v>
      </c>
      <c r="AP6" s="56">
        <v>45956</v>
      </c>
      <c r="AQ6" s="18"/>
    </row>
    <row r="7" spans="1:43" ht="16" x14ac:dyDescent="0.2">
      <c r="A7" s="5">
        <v>1</v>
      </c>
      <c r="B7" s="6" t="s">
        <v>5</v>
      </c>
      <c r="C7" s="13"/>
      <c r="D7" s="6"/>
      <c r="E7" s="57">
        <f>SUM(G7:AV7)</f>
        <v>1383.22</v>
      </c>
      <c r="F7" s="6"/>
      <c r="G7" s="9">
        <v>63</v>
      </c>
      <c r="H7" s="10">
        <v>63.1</v>
      </c>
      <c r="I7" s="9">
        <v>65.400000000000006</v>
      </c>
      <c r="J7" s="9">
        <v>74.7</v>
      </c>
      <c r="K7" s="9">
        <v>73</v>
      </c>
      <c r="L7" s="9">
        <v>77.099999999999994</v>
      </c>
      <c r="M7" s="9">
        <v>71.3</v>
      </c>
      <c r="N7" s="9">
        <v>86</v>
      </c>
      <c r="O7" s="9">
        <v>81.7</v>
      </c>
      <c r="P7" s="9">
        <v>79.599999999999994</v>
      </c>
      <c r="Q7" s="9"/>
      <c r="R7" s="9">
        <v>105.7</v>
      </c>
      <c r="S7" s="9"/>
      <c r="T7" s="9">
        <v>81.099999999999994</v>
      </c>
      <c r="U7" s="9">
        <v>115</v>
      </c>
      <c r="V7" s="9">
        <v>84.3</v>
      </c>
      <c r="W7" s="9">
        <v>80.22</v>
      </c>
      <c r="X7" s="9">
        <v>100</v>
      </c>
      <c r="Y7" s="9">
        <v>82</v>
      </c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8"/>
    </row>
    <row r="8" spans="1:43" ht="16" x14ac:dyDescent="0.2">
      <c r="A8" s="5">
        <v>2</v>
      </c>
      <c r="B8" s="6" t="s">
        <v>11</v>
      </c>
      <c r="C8" s="7"/>
      <c r="D8" s="8"/>
      <c r="E8" s="57">
        <f>SUM(G8:AV8)</f>
        <v>1297.22</v>
      </c>
      <c r="F8" s="8"/>
      <c r="G8" s="9">
        <v>63</v>
      </c>
      <c r="H8" s="10">
        <v>63.1</v>
      </c>
      <c r="I8" s="9">
        <v>65.400000000000006</v>
      </c>
      <c r="J8" s="9">
        <v>74.7</v>
      </c>
      <c r="K8" s="9">
        <v>73</v>
      </c>
      <c r="L8" s="9">
        <v>77.099999999999994</v>
      </c>
      <c r="M8" s="9">
        <v>71.3</v>
      </c>
      <c r="N8" s="9"/>
      <c r="O8" s="9">
        <v>81.7</v>
      </c>
      <c r="P8" s="9">
        <v>79.599999999999994</v>
      </c>
      <c r="Q8" s="9"/>
      <c r="R8" s="9">
        <v>105.7</v>
      </c>
      <c r="S8" s="9"/>
      <c r="T8" s="9">
        <v>81.099999999999994</v>
      </c>
      <c r="U8" s="9">
        <v>115</v>
      </c>
      <c r="V8" s="9">
        <v>84.3</v>
      </c>
      <c r="W8" s="9">
        <v>80.22</v>
      </c>
      <c r="X8" s="9">
        <v>100</v>
      </c>
      <c r="Y8" s="9">
        <v>82</v>
      </c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18"/>
    </row>
    <row r="9" spans="1:43" ht="16" x14ac:dyDescent="0.2">
      <c r="A9" s="5">
        <v>3</v>
      </c>
      <c r="B9" s="6" t="s">
        <v>8</v>
      </c>
      <c r="C9" s="7"/>
      <c r="D9" s="6"/>
      <c r="E9" s="57">
        <f>SUM(G9:AV9)</f>
        <v>1241.42</v>
      </c>
      <c r="F9" s="6"/>
      <c r="G9" s="9">
        <v>63</v>
      </c>
      <c r="H9" s="10">
        <v>63.1</v>
      </c>
      <c r="I9" s="9">
        <v>65.400000000000006</v>
      </c>
      <c r="J9" s="9"/>
      <c r="K9" s="9"/>
      <c r="L9" s="9">
        <v>77.099999999999994</v>
      </c>
      <c r="M9" s="9">
        <v>71.3</v>
      </c>
      <c r="N9" s="9">
        <v>86</v>
      </c>
      <c r="O9" s="9">
        <v>81.7</v>
      </c>
      <c r="P9" s="9">
        <v>79.599999999999994</v>
      </c>
      <c r="Q9" s="9">
        <v>85.5</v>
      </c>
      <c r="R9" s="9">
        <v>105.7</v>
      </c>
      <c r="S9" s="9">
        <v>83.5</v>
      </c>
      <c r="T9" s="9"/>
      <c r="U9" s="9">
        <v>115</v>
      </c>
      <c r="V9" s="9">
        <v>84.3</v>
      </c>
      <c r="W9" s="9">
        <v>80.22</v>
      </c>
      <c r="X9" s="9">
        <v>100</v>
      </c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18"/>
    </row>
    <row r="10" spans="1:43" ht="16" x14ac:dyDescent="0.2">
      <c r="A10" s="5">
        <v>4</v>
      </c>
      <c r="B10" s="6" t="s">
        <v>20</v>
      </c>
      <c r="C10" s="6"/>
      <c r="D10" s="6"/>
      <c r="E10" s="57">
        <f>SUM(G10:AV10)</f>
        <v>1175.1199999999999</v>
      </c>
      <c r="F10" s="6"/>
      <c r="G10" s="9">
        <v>63</v>
      </c>
      <c r="H10" s="10"/>
      <c r="I10" s="9">
        <v>65.400000000000006</v>
      </c>
      <c r="J10" s="9"/>
      <c r="K10" s="9">
        <v>73</v>
      </c>
      <c r="L10" s="9">
        <v>77.099999999999994</v>
      </c>
      <c r="M10" s="9"/>
      <c r="N10" s="9"/>
      <c r="O10" s="9">
        <v>81.7</v>
      </c>
      <c r="P10" s="9">
        <v>79.599999999999994</v>
      </c>
      <c r="Q10" s="9">
        <v>85.5</v>
      </c>
      <c r="R10" s="9">
        <v>105.7</v>
      </c>
      <c r="S10" s="9">
        <v>83.5</v>
      </c>
      <c r="T10" s="9">
        <v>81.099999999999994</v>
      </c>
      <c r="U10" s="9">
        <v>115</v>
      </c>
      <c r="V10" s="9">
        <v>84.3</v>
      </c>
      <c r="W10" s="9">
        <v>80.22</v>
      </c>
      <c r="X10" s="9">
        <v>100</v>
      </c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18"/>
    </row>
    <row r="11" spans="1:43" ht="16" x14ac:dyDescent="0.2">
      <c r="A11" s="5">
        <v>5</v>
      </c>
      <c r="B11" s="13" t="s">
        <v>13</v>
      </c>
      <c r="C11" s="7"/>
      <c r="D11" s="6"/>
      <c r="E11" s="57">
        <f>SUM(G11:AV11)</f>
        <v>1146.72</v>
      </c>
      <c r="F11" s="6"/>
      <c r="G11" s="9">
        <v>63</v>
      </c>
      <c r="H11" s="10">
        <v>63.1</v>
      </c>
      <c r="I11" s="9">
        <v>65.400000000000006</v>
      </c>
      <c r="J11" s="9"/>
      <c r="K11" s="9">
        <v>73</v>
      </c>
      <c r="L11" s="9">
        <v>77.099999999999994</v>
      </c>
      <c r="M11" s="9">
        <v>71.3</v>
      </c>
      <c r="N11" s="9"/>
      <c r="O11" s="9"/>
      <c r="P11" s="9">
        <v>79.599999999999994</v>
      </c>
      <c r="Q11" s="5">
        <v>85.5</v>
      </c>
      <c r="R11" s="9">
        <v>105.7</v>
      </c>
      <c r="S11" s="9">
        <v>83.5</v>
      </c>
      <c r="T11" s="9"/>
      <c r="U11" s="9">
        <v>115</v>
      </c>
      <c r="V11" s="9">
        <v>84.3</v>
      </c>
      <c r="W11" s="9">
        <v>80.22</v>
      </c>
      <c r="X11" s="9">
        <v>100</v>
      </c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18"/>
    </row>
    <row r="12" spans="1:43" ht="16" x14ac:dyDescent="0.2">
      <c r="A12" s="5">
        <v>6</v>
      </c>
      <c r="B12" s="13" t="s">
        <v>14</v>
      </c>
      <c r="C12" s="7"/>
      <c r="D12" s="6"/>
      <c r="E12" s="57">
        <f>SUM(G12:AV12)</f>
        <v>1144.32</v>
      </c>
      <c r="F12" s="6"/>
      <c r="G12" s="9">
        <v>63</v>
      </c>
      <c r="H12" s="10">
        <v>63.1</v>
      </c>
      <c r="I12" s="9">
        <v>65.400000000000006</v>
      </c>
      <c r="J12" s="9">
        <v>74.7</v>
      </c>
      <c r="K12" s="9">
        <v>73</v>
      </c>
      <c r="L12" s="9">
        <v>77.099999999999994</v>
      </c>
      <c r="M12" s="9">
        <v>71.3</v>
      </c>
      <c r="N12" s="9">
        <v>86</v>
      </c>
      <c r="O12" s="9"/>
      <c r="P12" s="9"/>
      <c r="Q12" s="5">
        <v>85.5</v>
      </c>
      <c r="R12" s="9">
        <v>105.7</v>
      </c>
      <c r="S12" s="9"/>
      <c r="T12" s="9"/>
      <c r="U12" s="9">
        <v>115</v>
      </c>
      <c r="V12" s="9">
        <v>84.3</v>
      </c>
      <c r="W12" s="9">
        <v>80.22</v>
      </c>
      <c r="X12" s="9">
        <v>100</v>
      </c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18"/>
    </row>
    <row r="13" spans="1:43" ht="16" x14ac:dyDescent="0.2">
      <c r="A13" s="5">
        <v>7</v>
      </c>
      <c r="B13" s="6" t="s">
        <v>6</v>
      </c>
      <c r="C13" s="7"/>
      <c r="D13" s="48"/>
      <c r="E13" s="58">
        <f>SUM(G13:AV13)</f>
        <v>1137.6000000000001</v>
      </c>
      <c r="F13" s="6"/>
      <c r="G13" s="9">
        <v>63</v>
      </c>
      <c r="H13" s="10">
        <v>63.1</v>
      </c>
      <c r="I13" s="9">
        <v>65.400000000000006</v>
      </c>
      <c r="J13" s="9">
        <v>74.7</v>
      </c>
      <c r="K13" s="9">
        <v>73</v>
      </c>
      <c r="L13" s="9"/>
      <c r="M13" s="9"/>
      <c r="N13" s="9"/>
      <c r="O13" s="9">
        <v>81.7</v>
      </c>
      <c r="P13" s="9">
        <v>79.599999999999994</v>
      </c>
      <c r="Q13" s="9">
        <v>85.5</v>
      </c>
      <c r="R13" s="9">
        <v>105.7</v>
      </c>
      <c r="S13" s="9">
        <v>83.5</v>
      </c>
      <c r="T13" s="9">
        <v>81.099999999999994</v>
      </c>
      <c r="U13" s="9">
        <v>115</v>
      </c>
      <c r="V13" s="9">
        <v>84.3</v>
      </c>
      <c r="W13" s="9"/>
      <c r="X13" s="9"/>
      <c r="Y13" s="9">
        <v>82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18"/>
    </row>
    <row r="14" spans="1:43" ht="16" x14ac:dyDescent="0.2">
      <c r="A14" s="5">
        <v>8</v>
      </c>
      <c r="B14" s="6" t="s">
        <v>9</v>
      </c>
      <c r="C14" s="7"/>
      <c r="D14" s="8"/>
      <c r="E14" s="57">
        <f>SUM(G14:AV14)</f>
        <v>1119.6200000000001</v>
      </c>
      <c r="F14" s="8"/>
      <c r="G14" s="9">
        <v>63</v>
      </c>
      <c r="H14" s="10">
        <v>63.1</v>
      </c>
      <c r="I14" s="9">
        <v>65.400000000000006</v>
      </c>
      <c r="J14" s="9">
        <v>74.7</v>
      </c>
      <c r="K14" s="9">
        <v>73</v>
      </c>
      <c r="L14" s="9">
        <v>77.099999999999994</v>
      </c>
      <c r="M14" s="9">
        <v>71.3</v>
      </c>
      <c r="N14" s="9"/>
      <c r="O14" s="9">
        <v>81.7</v>
      </c>
      <c r="P14" s="9">
        <v>79.599999999999994</v>
      </c>
      <c r="Q14" s="9">
        <v>85.5</v>
      </c>
      <c r="R14" s="9">
        <v>105.7</v>
      </c>
      <c r="S14" s="9"/>
      <c r="T14" s="9"/>
      <c r="U14" s="9">
        <v>115</v>
      </c>
      <c r="V14" s="9">
        <v>84.3</v>
      </c>
      <c r="W14" s="9">
        <v>80.22</v>
      </c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18"/>
    </row>
    <row r="15" spans="1:43" ht="16" x14ac:dyDescent="0.2">
      <c r="A15" s="5">
        <v>9</v>
      </c>
      <c r="B15" s="6" t="s">
        <v>26</v>
      </c>
      <c r="C15" s="6"/>
      <c r="D15" s="6"/>
      <c r="E15" s="57">
        <f>SUM(G15:AV15)</f>
        <v>1114.42</v>
      </c>
      <c r="F15" s="6"/>
      <c r="G15" s="9"/>
      <c r="H15" s="10">
        <v>63.1</v>
      </c>
      <c r="I15" s="9">
        <v>65.400000000000006</v>
      </c>
      <c r="J15" s="9">
        <v>74.7</v>
      </c>
      <c r="K15" s="9"/>
      <c r="L15" s="9">
        <v>77.099999999999994</v>
      </c>
      <c r="M15" s="9">
        <v>71.3</v>
      </c>
      <c r="N15" s="9">
        <v>86</v>
      </c>
      <c r="O15" s="9">
        <v>81.7</v>
      </c>
      <c r="P15" s="9">
        <v>79.599999999999994</v>
      </c>
      <c r="Q15" s="9">
        <v>85.5</v>
      </c>
      <c r="R15" s="9"/>
      <c r="S15" s="9">
        <v>83.5</v>
      </c>
      <c r="T15" s="9"/>
      <c r="U15" s="9"/>
      <c r="V15" s="9">
        <v>84.3</v>
      </c>
      <c r="W15" s="9">
        <v>80.22</v>
      </c>
      <c r="X15" s="9">
        <v>100</v>
      </c>
      <c r="Y15" s="9">
        <v>82</v>
      </c>
      <c r="Z15" s="9"/>
      <c r="AA15" s="9"/>
      <c r="AB15" s="9"/>
      <c r="AC15" s="9"/>
      <c r="AD15" s="9"/>
      <c r="AE15" s="9"/>
      <c r="AF15" s="9"/>
      <c r="AG15" s="5"/>
      <c r="AH15" s="9"/>
      <c r="AI15" s="9"/>
      <c r="AJ15" s="9"/>
      <c r="AK15" s="9"/>
      <c r="AL15" s="9"/>
      <c r="AM15" s="9"/>
      <c r="AN15" s="9"/>
      <c r="AO15" s="9"/>
      <c r="AP15" s="9"/>
      <c r="AQ15" s="18"/>
    </row>
    <row r="16" spans="1:43" ht="16" x14ac:dyDescent="0.2">
      <c r="A16" s="5">
        <v>10</v>
      </c>
      <c r="B16" s="6" t="s">
        <v>21</v>
      </c>
      <c r="C16" s="6"/>
      <c r="D16" s="6"/>
      <c r="E16" s="57">
        <f>SUM(G16:AV16)</f>
        <v>1053.22</v>
      </c>
      <c r="F16" s="6"/>
      <c r="G16" s="9">
        <v>63</v>
      </c>
      <c r="H16" s="10">
        <v>63.1</v>
      </c>
      <c r="I16" s="5">
        <v>65.400000000000006</v>
      </c>
      <c r="J16" s="5"/>
      <c r="K16" s="9">
        <v>73</v>
      </c>
      <c r="L16" s="5">
        <v>77.099999999999994</v>
      </c>
      <c r="M16" s="5"/>
      <c r="N16" s="5"/>
      <c r="O16" s="9"/>
      <c r="P16" s="9"/>
      <c r="Q16" s="9">
        <v>85.5</v>
      </c>
      <c r="R16" s="9"/>
      <c r="S16" s="9">
        <v>83.5</v>
      </c>
      <c r="T16" s="9">
        <v>81.099999999999994</v>
      </c>
      <c r="U16" s="9">
        <v>115</v>
      </c>
      <c r="V16" s="9">
        <v>84.3</v>
      </c>
      <c r="W16" s="9">
        <v>80.22</v>
      </c>
      <c r="X16" s="9">
        <v>100</v>
      </c>
      <c r="Y16" s="9">
        <v>82</v>
      </c>
      <c r="Z16" s="9"/>
      <c r="AA16" s="9"/>
      <c r="AB16" s="9"/>
      <c r="AC16" s="9"/>
      <c r="AD16" s="9"/>
      <c r="AE16" s="9"/>
      <c r="AF16" s="9"/>
      <c r="AG16" s="5"/>
      <c r="AH16" s="9"/>
      <c r="AI16" s="9"/>
      <c r="AJ16" s="9"/>
      <c r="AK16" s="9"/>
      <c r="AL16" s="9"/>
      <c r="AM16" s="9"/>
      <c r="AN16" s="9"/>
      <c r="AO16" s="9"/>
      <c r="AP16" s="9"/>
      <c r="AQ16" s="18"/>
    </row>
    <row r="17" spans="1:43" ht="16" x14ac:dyDescent="0.2">
      <c r="A17" s="5">
        <v>11</v>
      </c>
      <c r="B17" s="6" t="s">
        <v>45</v>
      </c>
      <c r="C17" s="13"/>
      <c r="D17" s="6"/>
      <c r="E17" s="57">
        <f>SUM(G17:AV17)</f>
        <v>981.9</v>
      </c>
      <c r="F17" s="6"/>
      <c r="G17" s="9"/>
      <c r="H17" s="10"/>
      <c r="I17" s="9"/>
      <c r="J17" s="9"/>
      <c r="K17" s="9"/>
      <c r="L17" s="9">
        <v>77.099999999999994</v>
      </c>
      <c r="M17" s="9"/>
      <c r="N17" s="9">
        <v>86</v>
      </c>
      <c r="O17" s="9">
        <v>81.7</v>
      </c>
      <c r="P17" s="9"/>
      <c r="Q17" s="9">
        <v>85.5</v>
      </c>
      <c r="R17" s="9">
        <v>105.7</v>
      </c>
      <c r="S17" s="9">
        <v>83.5</v>
      </c>
      <c r="T17" s="9">
        <v>81.099999999999994</v>
      </c>
      <c r="U17" s="9">
        <v>115</v>
      </c>
      <c r="V17" s="9">
        <v>84.3</v>
      </c>
      <c r="W17" s="9"/>
      <c r="X17" s="9">
        <v>100</v>
      </c>
      <c r="Y17" s="9">
        <v>82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18"/>
    </row>
    <row r="18" spans="1:43" ht="16" x14ac:dyDescent="0.2">
      <c r="A18" s="5">
        <v>12</v>
      </c>
      <c r="B18" s="6" t="s">
        <v>16</v>
      </c>
      <c r="C18" s="13"/>
      <c r="D18" s="6"/>
      <c r="E18" s="57">
        <f>SUM(G18:AV18)</f>
        <v>891.82</v>
      </c>
      <c r="F18" s="6"/>
      <c r="G18" s="9">
        <v>63</v>
      </c>
      <c r="H18" s="10"/>
      <c r="I18" s="9">
        <v>65.400000000000006</v>
      </c>
      <c r="J18" s="9"/>
      <c r="K18" s="9"/>
      <c r="L18" s="9">
        <v>77.099999999999994</v>
      </c>
      <c r="M18" s="9">
        <v>71.3</v>
      </c>
      <c r="N18" s="9"/>
      <c r="O18" s="9">
        <v>81.7</v>
      </c>
      <c r="P18" s="9">
        <v>79.599999999999994</v>
      </c>
      <c r="Q18" s="9"/>
      <c r="R18" s="9">
        <v>105.7</v>
      </c>
      <c r="S18" s="9">
        <v>83.5</v>
      </c>
      <c r="T18" s="9"/>
      <c r="U18" s="9"/>
      <c r="V18" s="9">
        <v>84.3</v>
      </c>
      <c r="W18" s="9">
        <v>80.22</v>
      </c>
      <c r="X18" s="9">
        <v>100</v>
      </c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18"/>
    </row>
    <row r="19" spans="1:43" ht="16" x14ac:dyDescent="0.2">
      <c r="A19" s="5">
        <v>13</v>
      </c>
      <c r="B19" s="6" t="s">
        <v>27</v>
      </c>
      <c r="C19" s="7"/>
      <c r="D19" s="6"/>
      <c r="E19" s="57">
        <f>SUM(G19:AV19)</f>
        <v>863.80000000000007</v>
      </c>
      <c r="F19" s="6"/>
      <c r="G19" s="9"/>
      <c r="H19" s="10">
        <v>63.1</v>
      </c>
      <c r="I19" s="9">
        <v>65.400000000000006</v>
      </c>
      <c r="J19" s="9">
        <v>74.7</v>
      </c>
      <c r="K19" s="9">
        <v>73</v>
      </c>
      <c r="L19" s="9"/>
      <c r="M19" s="9">
        <v>71.3</v>
      </c>
      <c r="N19" s="9">
        <v>86</v>
      </c>
      <c r="O19" s="9">
        <v>81.7</v>
      </c>
      <c r="P19" s="9">
        <v>79.599999999999994</v>
      </c>
      <c r="Q19" s="9">
        <v>85.5</v>
      </c>
      <c r="R19" s="9"/>
      <c r="S19" s="9">
        <v>83.5</v>
      </c>
      <c r="T19" s="9"/>
      <c r="U19" s="9"/>
      <c r="V19" s="9"/>
      <c r="W19" s="9"/>
      <c r="X19" s="9">
        <v>100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18"/>
    </row>
    <row r="20" spans="1:43" ht="16" x14ac:dyDescent="0.2">
      <c r="A20" s="5">
        <v>14</v>
      </c>
      <c r="B20" s="6" t="s">
        <v>15</v>
      </c>
      <c r="C20" s="7"/>
      <c r="D20" s="6"/>
      <c r="E20" s="57">
        <f>SUM(G20:AV20)</f>
        <v>832.42000000000007</v>
      </c>
      <c r="F20" s="6"/>
      <c r="G20" s="9">
        <v>63</v>
      </c>
      <c r="H20" s="10">
        <v>63.1</v>
      </c>
      <c r="I20" s="9">
        <v>65.400000000000006</v>
      </c>
      <c r="J20" s="9"/>
      <c r="K20" s="9"/>
      <c r="L20" s="9">
        <v>77.099999999999994</v>
      </c>
      <c r="M20" s="9">
        <v>71.3</v>
      </c>
      <c r="N20" s="9"/>
      <c r="O20" s="9">
        <v>81.7</v>
      </c>
      <c r="P20" s="9">
        <v>79.599999999999994</v>
      </c>
      <c r="Q20" s="5">
        <v>85.5</v>
      </c>
      <c r="R20" s="9"/>
      <c r="S20" s="9">
        <v>83.5</v>
      </c>
      <c r="T20" s="9"/>
      <c r="U20" s="9"/>
      <c r="V20" s="9"/>
      <c r="W20" s="9">
        <v>80.22</v>
      </c>
      <c r="X20" s="9"/>
      <c r="Y20" s="9">
        <v>82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18"/>
    </row>
    <row r="21" spans="1:43" ht="16" x14ac:dyDescent="0.2">
      <c r="A21" s="5">
        <v>15</v>
      </c>
      <c r="B21" s="6" t="s">
        <v>44</v>
      </c>
      <c r="C21" s="6"/>
      <c r="D21" s="6"/>
      <c r="E21" s="57">
        <f>SUM(G21:AV21)</f>
        <v>790.3</v>
      </c>
      <c r="F21" s="6"/>
      <c r="G21" s="9"/>
      <c r="H21" s="10"/>
      <c r="I21" s="9"/>
      <c r="J21" s="9"/>
      <c r="K21" s="9"/>
      <c r="L21" s="9"/>
      <c r="M21" s="9">
        <v>71.3</v>
      </c>
      <c r="N21" s="9">
        <v>86</v>
      </c>
      <c r="O21" s="9">
        <v>81.7</v>
      </c>
      <c r="P21" s="9">
        <v>79.599999999999994</v>
      </c>
      <c r="Q21" s="9">
        <v>85.5</v>
      </c>
      <c r="R21" s="9">
        <v>105.7</v>
      </c>
      <c r="S21" s="9">
        <v>83.5</v>
      </c>
      <c r="T21" s="9"/>
      <c r="U21" s="9">
        <v>115</v>
      </c>
      <c r="V21" s="9"/>
      <c r="W21" s="9"/>
      <c r="X21" s="9"/>
      <c r="Y21" s="9">
        <v>82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18"/>
    </row>
    <row r="22" spans="1:43" ht="16" x14ac:dyDescent="0.2">
      <c r="A22" s="5">
        <v>16</v>
      </c>
      <c r="B22" s="6" t="s">
        <v>25</v>
      </c>
      <c r="C22" s="13"/>
      <c r="D22" s="6"/>
      <c r="E22" s="57">
        <f>SUM(G22:AV22)</f>
        <v>785.92</v>
      </c>
      <c r="F22" s="6"/>
      <c r="G22" s="9"/>
      <c r="H22" s="10">
        <v>63.1</v>
      </c>
      <c r="I22" s="9"/>
      <c r="J22" s="9">
        <v>74.7</v>
      </c>
      <c r="K22" s="9"/>
      <c r="L22" s="9"/>
      <c r="M22" s="9">
        <v>71.3</v>
      </c>
      <c r="N22" s="9"/>
      <c r="O22" s="9">
        <v>81.7</v>
      </c>
      <c r="P22" s="9">
        <v>79.599999999999994</v>
      </c>
      <c r="Q22" s="9">
        <v>85.5</v>
      </c>
      <c r="R22" s="9"/>
      <c r="S22" s="9">
        <v>83.5</v>
      </c>
      <c r="T22" s="9"/>
      <c r="U22" s="9"/>
      <c r="V22" s="9">
        <v>84.3</v>
      </c>
      <c r="W22" s="9">
        <v>80.22</v>
      </c>
      <c r="X22" s="9"/>
      <c r="Y22" s="9">
        <v>82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18"/>
    </row>
    <row r="23" spans="1:43" ht="16" x14ac:dyDescent="0.2">
      <c r="A23" s="5">
        <v>17</v>
      </c>
      <c r="B23" s="6" t="s">
        <v>40</v>
      </c>
      <c r="C23" s="8"/>
      <c r="D23" s="8"/>
      <c r="E23" s="57">
        <f>SUM(G23:AV23)</f>
        <v>776.82</v>
      </c>
      <c r="F23" s="8"/>
      <c r="G23" s="9"/>
      <c r="H23" s="10"/>
      <c r="I23" s="5"/>
      <c r="J23" s="5"/>
      <c r="K23" s="9">
        <v>73</v>
      </c>
      <c r="L23" s="9">
        <v>77.099999999999994</v>
      </c>
      <c r="M23" s="5"/>
      <c r="N23" s="5"/>
      <c r="O23" s="9">
        <v>81.7</v>
      </c>
      <c r="P23" s="5"/>
      <c r="Q23" s="9"/>
      <c r="R23" s="5"/>
      <c r="S23" s="9">
        <v>83.5</v>
      </c>
      <c r="T23" s="5"/>
      <c r="U23" s="5">
        <v>115</v>
      </c>
      <c r="V23" s="9">
        <v>84.3</v>
      </c>
      <c r="W23" s="9">
        <v>80.22</v>
      </c>
      <c r="X23" s="5">
        <v>100</v>
      </c>
      <c r="Y23" s="9">
        <v>82</v>
      </c>
      <c r="Z23" s="5"/>
      <c r="AA23" s="5"/>
      <c r="AB23" s="9"/>
      <c r="AC23" s="9"/>
      <c r="AD23" s="5"/>
      <c r="AE23" s="5"/>
      <c r="AF23" s="9"/>
      <c r="AG23" s="5"/>
      <c r="AH23" s="5"/>
      <c r="AI23" s="5"/>
      <c r="AJ23" s="9"/>
      <c r="AK23" s="5"/>
      <c r="AL23" s="5"/>
      <c r="AM23" s="5"/>
      <c r="AN23" s="5"/>
      <c r="AO23" s="5"/>
      <c r="AP23" s="5"/>
      <c r="AQ23" s="18"/>
    </row>
    <row r="24" spans="1:43" ht="16" x14ac:dyDescent="0.2">
      <c r="A24" s="5">
        <v>18</v>
      </c>
      <c r="B24" s="6" t="s">
        <v>32</v>
      </c>
      <c r="C24" s="6"/>
      <c r="D24" s="6"/>
      <c r="E24" s="57">
        <f>SUM(G24:AV24)</f>
        <v>724.92000000000007</v>
      </c>
      <c r="F24" s="6"/>
      <c r="G24" s="5"/>
      <c r="H24" s="10"/>
      <c r="I24" s="9">
        <v>65.400000000000006</v>
      </c>
      <c r="J24" s="9">
        <v>74.7</v>
      </c>
      <c r="K24" s="9"/>
      <c r="L24" s="5"/>
      <c r="M24" s="9">
        <v>71.3</v>
      </c>
      <c r="N24" s="9"/>
      <c r="O24" s="9">
        <v>81.7</v>
      </c>
      <c r="P24" s="9">
        <v>79.599999999999994</v>
      </c>
      <c r="Q24" s="9"/>
      <c r="R24" s="9">
        <v>105.7</v>
      </c>
      <c r="S24" s="9"/>
      <c r="T24" s="9"/>
      <c r="U24" s="9"/>
      <c r="V24" s="9">
        <v>84.3</v>
      </c>
      <c r="W24" s="9">
        <v>80.22</v>
      </c>
      <c r="X24" s="9"/>
      <c r="Y24" s="9">
        <v>82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18"/>
    </row>
    <row r="25" spans="1:43" ht="16" x14ac:dyDescent="0.2">
      <c r="A25" s="5">
        <v>19</v>
      </c>
      <c r="B25" s="6" t="s">
        <v>37</v>
      </c>
      <c r="C25" s="13"/>
      <c r="D25" s="6"/>
      <c r="E25" s="57">
        <f>SUM(G25:AV25)</f>
        <v>705.72</v>
      </c>
      <c r="F25" s="6"/>
      <c r="G25" s="9"/>
      <c r="H25" s="10"/>
      <c r="I25" s="9"/>
      <c r="J25" s="9"/>
      <c r="K25" s="9">
        <v>73</v>
      </c>
      <c r="L25" s="9">
        <v>6</v>
      </c>
      <c r="M25" s="9"/>
      <c r="N25" s="9"/>
      <c r="O25" s="9">
        <v>81.7</v>
      </c>
      <c r="P25" s="9"/>
      <c r="Q25" s="5"/>
      <c r="R25" s="9"/>
      <c r="S25" s="9">
        <v>83.5</v>
      </c>
      <c r="T25" s="9"/>
      <c r="U25" s="9">
        <v>115</v>
      </c>
      <c r="V25" s="9">
        <v>84.3</v>
      </c>
      <c r="W25" s="9">
        <v>80.22</v>
      </c>
      <c r="X25" s="9">
        <v>100</v>
      </c>
      <c r="Y25" s="9">
        <v>82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18"/>
    </row>
    <row r="26" spans="1:43" ht="16" x14ac:dyDescent="0.2">
      <c r="A26" s="5">
        <v>20</v>
      </c>
      <c r="B26" s="6" t="s">
        <v>51</v>
      </c>
      <c r="C26" s="13"/>
      <c r="D26" s="6"/>
      <c r="E26" s="57">
        <f>SUM(G26:AV26)</f>
        <v>698.80000000000007</v>
      </c>
      <c r="F26" s="6"/>
      <c r="G26" s="9">
        <v>63</v>
      </c>
      <c r="H26" s="10">
        <v>63.1</v>
      </c>
      <c r="I26" s="9">
        <v>65.400000000000006</v>
      </c>
      <c r="J26" s="9"/>
      <c r="K26" s="9"/>
      <c r="L26" s="9">
        <v>77.099999999999994</v>
      </c>
      <c r="M26" s="9">
        <v>71.3</v>
      </c>
      <c r="N26" s="9">
        <v>86</v>
      </c>
      <c r="O26" s="9">
        <v>81.7</v>
      </c>
      <c r="P26" s="9"/>
      <c r="Q26" s="9">
        <v>85.5</v>
      </c>
      <c r="R26" s="9">
        <v>105.7</v>
      </c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18"/>
    </row>
    <row r="27" spans="1:43" ht="16" x14ac:dyDescent="0.2">
      <c r="A27" s="5">
        <v>21</v>
      </c>
      <c r="B27" s="6" t="s">
        <v>36</v>
      </c>
      <c r="C27" s="8"/>
      <c r="D27" s="8"/>
      <c r="E27" s="57">
        <f>SUM(G27:AV27)</f>
        <v>635.29999999999995</v>
      </c>
      <c r="F27" s="8"/>
      <c r="G27" s="9"/>
      <c r="H27" s="5"/>
      <c r="I27" s="5"/>
      <c r="J27" s="9">
        <v>74.7</v>
      </c>
      <c r="K27" s="9">
        <v>73</v>
      </c>
      <c r="L27" s="5"/>
      <c r="M27" s="5">
        <v>71.3</v>
      </c>
      <c r="N27" s="9">
        <v>86</v>
      </c>
      <c r="O27" s="9">
        <v>81.7</v>
      </c>
      <c r="P27" s="5">
        <v>79.599999999999994</v>
      </c>
      <c r="Q27" s="5">
        <v>85.5</v>
      </c>
      <c r="R27" s="5"/>
      <c r="S27" s="5">
        <v>83.5</v>
      </c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18"/>
    </row>
    <row r="28" spans="1:43" ht="16" x14ac:dyDescent="0.2">
      <c r="A28" s="5">
        <v>22</v>
      </c>
      <c r="B28" s="6" t="s">
        <v>7</v>
      </c>
      <c r="C28" s="7"/>
      <c r="D28" s="6"/>
      <c r="E28" s="57">
        <f>SUM(G28:AV28)</f>
        <v>625.41999999999996</v>
      </c>
      <c r="F28" s="6"/>
      <c r="G28" s="9">
        <v>63</v>
      </c>
      <c r="H28" s="10">
        <v>63.1</v>
      </c>
      <c r="I28" s="9">
        <v>65.400000000000006</v>
      </c>
      <c r="J28" s="9"/>
      <c r="K28" s="9"/>
      <c r="L28" s="9"/>
      <c r="M28" s="9"/>
      <c r="N28" s="9"/>
      <c r="O28" s="9">
        <v>81.7</v>
      </c>
      <c r="P28" s="9"/>
      <c r="Q28" s="9"/>
      <c r="R28" s="9">
        <v>105.7</v>
      </c>
      <c r="S28" s="9"/>
      <c r="T28" s="9"/>
      <c r="U28" s="9"/>
      <c r="V28" s="9">
        <v>84.3</v>
      </c>
      <c r="W28" s="9">
        <v>80.22</v>
      </c>
      <c r="X28" s="9"/>
      <c r="Y28" s="9">
        <v>82</v>
      </c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18"/>
    </row>
    <row r="29" spans="1:43" ht="16" x14ac:dyDescent="0.2">
      <c r="A29" s="5">
        <v>23</v>
      </c>
      <c r="B29" s="6" t="s">
        <v>10</v>
      </c>
      <c r="C29" s="7"/>
      <c r="D29" s="8"/>
      <c r="E29" s="57">
        <f>SUM(G29:AV29)</f>
        <v>605.29999999999995</v>
      </c>
      <c r="F29" s="8"/>
      <c r="G29" s="9">
        <v>63</v>
      </c>
      <c r="H29" s="10">
        <v>63.1</v>
      </c>
      <c r="I29" s="9">
        <v>65.400000000000006</v>
      </c>
      <c r="J29" s="9"/>
      <c r="K29" s="9"/>
      <c r="L29" s="9">
        <v>77.099999999999994</v>
      </c>
      <c r="M29" s="9"/>
      <c r="N29" s="9">
        <v>86</v>
      </c>
      <c r="O29" s="9">
        <v>81.7</v>
      </c>
      <c r="P29" s="9"/>
      <c r="Q29" s="9">
        <v>85.5</v>
      </c>
      <c r="R29" s="9"/>
      <c r="S29" s="9">
        <v>83.5</v>
      </c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18"/>
    </row>
    <row r="30" spans="1:43" ht="16" x14ac:dyDescent="0.2">
      <c r="A30" s="5">
        <v>24</v>
      </c>
      <c r="B30" s="6" t="s">
        <v>22</v>
      </c>
      <c r="C30" s="13"/>
      <c r="D30" s="6"/>
      <c r="E30" s="57">
        <f>SUM(G30:AV30)</f>
        <v>580</v>
      </c>
      <c r="F30" s="6"/>
      <c r="G30" s="9">
        <v>63</v>
      </c>
      <c r="H30" s="10">
        <v>63.1</v>
      </c>
      <c r="I30" s="9">
        <v>65.400000000000006</v>
      </c>
      <c r="J30" s="9"/>
      <c r="K30" s="9"/>
      <c r="L30" s="9"/>
      <c r="M30" s="9"/>
      <c r="N30" s="9"/>
      <c r="O30" s="9"/>
      <c r="P30" s="9"/>
      <c r="Q30" s="9"/>
      <c r="R30" s="9">
        <v>105.7</v>
      </c>
      <c r="S30" s="9">
        <v>83.5</v>
      </c>
      <c r="T30" s="9"/>
      <c r="U30" s="9">
        <v>115</v>
      </c>
      <c r="V30" s="9">
        <v>84.3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18"/>
    </row>
    <row r="31" spans="1:43" ht="16" x14ac:dyDescent="0.2">
      <c r="A31" s="5">
        <v>25</v>
      </c>
      <c r="B31" s="6" t="s">
        <v>35</v>
      </c>
      <c r="C31" s="7"/>
      <c r="D31" s="8"/>
      <c r="E31" s="57">
        <f>SUM(G31:AV31)</f>
        <v>572.62</v>
      </c>
      <c r="F31" s="8"/>
      <c r="G31" s="9"/>
      <c r="H31" s="10"/>
      <c r="I31" s="9"/>
      <c r="J31" s="9">
        <v>74.7</v>
      </c>
      <c r="K31" s="9">
        <v>73</v>
      </c>
      <c r="L31" s="9"/>
      <c r="M31" s="9">
        <v>71.3</v>
      </c>
      <c r="N31" s="9">
        <v>86</v>
      </c>
      <c r="O31" s="9">
        <v>81.7</v>
      </c>
      <c r="P31" s="9"/>
      <c r="Q31" s="9"/>
      <c r="R31" s="9">
        <v>105.7</v>
      </c>
      <c r="S31" s="9"/>
      <c r="T31" s="9"/>
      <c r="U31" s="9"/>
      <c r="V31" s="9"/>
      <c r="W31" s="9">
        <v>80.22</v>
      </c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18"/>
    </row>
    <row r="32" spans="1:43" ht="16" x14ac:dyDescent="0.2">
      <c r="A32" s="5">
        <v>26</v>
      </c>
      <c r="B32" s="13" t="s">
        <v>31</v>
      </c>
      <c r="C32" s="59"/>
      <c r="D32" s="59"/>
      <c r="E32" s="57">
        <f>SUM(G32:AV32)</f>
        <v>560.20000000000005</v>
      </c>
      <c r="F32" s="59"/>
      <c r="G32" s="9"/>
      <c r="H32" s="10"/>
      <c r="I32" s="9">
        <v>65.400000000000006</v>
      </c>
      <c r="J32" s="9"/>
      <c r="K32" s="9">
        <v>73</v>
      </c>
      <c r="L32" s="9"/>
      <c r="M32" s="32">
        <v>71.3</v>
      </c>
      <c r="N32" s="9"/>
      <c r="O32" s="9">
        <v>81.7</v>
      </c>
      <c r="P32" s="9">
        <v>79.599999999999994</v>
      </c>
      <c r="Q32" s="9"/>
      <c r="R32" s="9">
        <v>105.7</v>
      </c>
      <c r="S32" s="9">
        <v>83.5</v>
      </c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18"/>
    </row>
    <row r="33" spans="1:43" ht="16" x14ac:dyDescent="0.2">
      <c r="A33" s="5">
        <v>27</v>
      </c>
      <c r="B33" s="6" t="s">
        <v>28</v>
      </c>
      <c r="C33" s="13"/>
      <c r="D33" s="6"/>
      <c r="E33" s="57">
        <f>SUM(G33:AV33)</f>
        <v>434.1</v>
      </c>
      <c r="F33" s="6"/>
      <c r="G33" s="9"/>
      <c r="H33" s="10">
        <v>63.1</v>
      </c>
      <c r="I33" s="9">
        <v>65.400000000000006</v>
      </c>
      <c r="J33" s="9"/>
      <c r="K33" s="9">
        <v>73</v>
      </c>
      <c r="L33" s="9"/>
      <c r="M33" s="9">
        <v>71.3</v>
      </c>
      <c r="N33" s="9"/>
      <c r="O33" s="9">
        <v>81.7</v>
      </c>
      <c r="P33" s="9">
        <v>79.599999999999994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18"/>
    </row>
    <row r="34" spans="1:43" ht="16" x14ac:dyDescent="0.2">
      <c r="A34" s="5">
        <v>28</v>
      </c>
      <c r="B34" s="6" t="s">
        <v>12</v>
      </c>
      <c r="C34" s="7"/>
      <c r="D34" s="6"/>
      <c r="E34" s="57">
        <f>SUM(G34:AV34)</f>
        <v>422.7</v>
      </c>
      <c r="F34" s="6"/>
      <c r="G34" s="9">
        <v>63</v>
      </c>
      <c r="H34" s="10">
        <v>63.1</v>
      </c>
      <c r="I34" s="9">
        <v>65.400000000000006</v>
      </c>
      <c r="J34" s="9">
        <v>74.7</v>
      </c>
      <c r="K34" s="9">
        <v>73</v>
      </c>
      <c r="L34" s="9"/>
      <c r="M34" s="9"/>
      <c r="N34" s="9"/>
      <c r="O34" s="9"/>
      <c r="P34" s="9"/>
      <c r="Q34" s="5"/>
      <c r="R34" s="9"/>
      <c r="S34" s="9">
        <v>83.5</v>
      </c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18"/>
    </row>
    <row r="35" spans="1:43" ht="16" x14ac:dyDescent="0.2">
      <c r="A35" s="5">
        <v>29</v>
      </c>
      <c r="B35" s="6" t="s">
        <v>38</v>
      </c>
      <c r="C35" s="13"/>
      <c r="D35" s="6"/>
      <c r="E35" s="57">
        <f>SUM(G35:AV35)</f>
        <v>385.3</v>
      </c>
      <c r="F35" s="6"/>
      <c r="G35" s="9"/>
      <c r="H35" s="10"/>
      <c r="I35" s="9"/>
      <c r="J35" s="9"/>
      <c r="K35" s="9">
        <v>73</v>
      </c>
      <c r="L35" s="9">
        <v>77.099999999999994</v>
      </c>
      <c r="M35" s="9">
        <v>71.3</v>
      </c>
      <c r="N35" s="9"/>
      <c r="O35" s="9"/>
      <c r="P35" s="9">
        <v>79.599999999999994</v>
      </c>
      <c r="Q35" s="9"/>
      <c r="R35" s="9"/>
      <c r="S35" s="9"/>
      <c r="T35" s="9"/>
      <c r="U35" s="9"/>
      <c r="V35" s="9">
        <v>84.3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5"/>
      <c r="AH35" s="9"/>
      <c r="AI35" s="9"/>
      <c r="AJ35" s="9"/>
      <c r="AK35" s="9"/>
      <c r="AL35" s="9"/>
      <c r="AM35" s="9"/>
      <c r="AN35" s="9"/>
      <c r="AO35" s="9"/>
      <c r="AP35" s="9"/>
      <c r="AQ35" s="18"/>
    </row>
    <row r="36" spans="1:43" ht="16" x14ac:dyDescent="0.2">
      <c r="A36" s="5">
        <v>30</v>
      </c>
      <c r="B36" s="6" t="s">
        <v>18</v>
      </c>
      <c r="C36" s="13"/>
      <c r="D36" s="6"/>
      <c r="E36" s="57">
        <f>SUM(G36:AV36)</f>
        <v>379.90000000000003</v>
      </c>
      <c r="F36" s="6"/>
      <c r="G36" s="9">
        <v>63</v>
      </c>
      <c r="H36" s="10"/>
      <c r="I36" s="9"/>
      <c r="J36" s="9"/>
      <c r="K36" s="9"/>
      <c r="L36" s="9"/>
      <c r="M36" s="9">
        <v>71.3</v>
      </c>
      <c r="N36" s="9"/>
      <c r="O36" s="9">
        <v>81.7</v>
      </c>
      <c r="P36" s="9">
        <v>79.599999999999994</v>
      </c>
      <c r="Q36" s="9"/>
      <c r="R36" s="9"/>
      <c r="S36" s="9"/>
      <c r="T36" s="9"/>
      <c r="U36" s="9"/>
      <c r="V36" s="9">
        <v>84.3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18"/>
    </row>
    <row r="37" spans="1:43" ht="16" x14ac:dyDescent="0.2">
      <c r="A37" s="5">
        <v>31</v>
      </c>
      <c r="B37" s="6" t="s">
        <v>17</v>
      </c>
      <c r="C37" s="7"/>
      <c r="D37" s="6"/>
      <c r="E37" s="57">
        <f>SUM(G37:AV37)</f>
        <v>350</v>
      </c>
      <c r="F37" s="6"/>
      <c r="G37" s="9">
        <v>63</v>
      </c>
      <c r="H37" s="10">
        <v>63.1</v>
      </c>
      <c r="I37" s="9"/>
      <c r="J37" s="9"/>
      <c r="K37" s="9">
        <v>73</v>
      </c>
      <c r="L37" s="9"/>
      <c r="M37" s="9">
        <v>71.3</v>
      </c>
      <c r="N37" s="9"/>
      <c r="O37" s="9"/>
      <c r="P37" s="9">
        <v>79.599999999999994</v>
      </c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18"/>
    </row>
    <row r="38" spans="1:43" ht="16" x14ac:dyDescent="0.2">
      <c r="A38" s="5">
        <v>32</v>
      </c>
      <c r="B38" s="6" t="s">
        <v>23</v>
      </c>
      <c r="C38" s="13"/>
      <c r="D38" s="6"/>
      <c r="E38" s="57">
        <f>SUM(G38:AV38)</f>
        <v>342.4</v>
      </c>
      <c r="F38" s="6"/>
      <c r="G38" s="9">
        <v>63</v>
      </c>
      <c r="H38" s="10">
        <v>63.1</v>
      </c>
      <c r="I38" s="9">
        <v>65.400000000000006</v>
      </c>
      <c r="J38" s="9"/>
      <c r="K38" s="9"/>
      <c r="L38" s="9"/>
      <c r="M38" s="9">
        <v>71.3</v>
      </c>
      <c r="N38" s="9"/>
      <c r="O38" s="9"/>
      <c r="P38" s="9">
        <v>79.599999999999994</v>
      </c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18"/>
    </row>
    <row r="39" spans="1:43" ht="16" x14ac:dyDescent="0.2">
      <c r="A39" s="5">
        <v>33</v>
      </c>
      <c r="B39" s="6" t="s">
        <v>42</v>
      </c>
      <c r="C39" s="13"/>
      <c r="D39" s="6"/>
      <c r="E39" s="57">
        <f>SUM(G39:AV39)</f>
        <v>340.09999999999997</v>
      </c>
      <c r="F39" s="6"/>
      <c r="G39" s="9"/>
      <c r="H39" s="10"/>
      <c r="I39" s="9"/>
      <c r="J39" s="9"/>
      <c r="K39" s="9"/>
      <c r="L39" s="9">
        <v>77.099999999999994</v>
      </c>
      <c r="M39" s="9">
        <v>71.3</v>
      </c>
      <c r="N39" s="9">
        <v>86</v>
      </c>
      <c r="O39" s="9"/>
      <c r="P39" s="9"/>
      <c r="Q39" s="9"/>
      <c r="R39" s="9">
        <v>105.7</v>
      </c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18"/>
    </row>
    <row r="40" spans="1:43" ht="16" x14ac:dyDescent="0.2">
      <c r="A40" s="5">
        <v>34</v>
      </c>
      <c r="B40" s="6" t="s">
        <v>24</v>
      </c>
      <c r="C40" s="13"/>
      <c r="D40" s="6"/>
      <c r="E40" s="57">
        <f>SUM(G40:AV40)</f>
        <v>313.62</v>
      </c>
      <c r="F40" s="6"/>
      <c r="G40" s="9"/>
      <c r="H40" s="10">
        <v>63.1</v>
      </c>
      <c r="I40" s="9"/>
      <c r="J40" s="9"/>
      <c r="K40" s="9"/>
      <c r="L40" s="9"/>
      <c r="M40" s="9"/>
      <c r="N40" s="9">
        <v>86</v>
      </c>
      <c r="O40" s="9"/>
      <c r="P40" s="9"/>
      <c r="Q40" s="9"/>
      <c r="R40" s="9"/>
      <c r="S40" s="9"/>
      <c r="T40" s="9"/>
      <c r="U40" s="9"/>
      <c r="V40" s="9">
        <v>84.3</v>
      </c>
      <c r="W40" s="9">
        <v>80.22</v>
      </c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18"/>
    </row>
    <row r="41" spans="1:43" ht="16" x14ac:dyDescent="0.2">
      <c r="A41" s="5">
        <v>35</v>
      </c>
      <c r="B41" s="6" t="s">
        <v>29</v>
      </c>
      <c r="C41" s="8"/>
      <c r="D41" s="8"/>
      <c r="E41" s="57">
        <f>SUM(G41:AV41)</f>
        <v>291.10000000000002</v>
      </c>
      <c r="F41" s="8"/>
      <c r="G41" s="9"/>
      <c r="H41" s="10">
        <v>63.1</v>
      </c>
      <c r="I41" s="9"/>
      <c r="J41" s="9"/>
      <c r="K41" s="9"/>
      <c r="L41" s="9">
        <v>77.099999999999994</v>
      </c>
      <c r="M41" s="9">
        <v>71.3</v>
      </c>
      <c r="N41" s="9"/>
      <c r="O41" s="9"/>
      <c r="P41" s="9">
        <v>79.599999999999994</v>
      </c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5"/>
      <c r="AH41" s="9"/>
      <c r="AI41" s="9"/>
      <c r="AJ41" s="9"/>
      <c r="AK41" s="9"/>
      <c r="AL41" s="9"/>
      <c r="AM41" s="9"/>
      <c r="AN41" s="9"/>
      <c r="AO41" s="9"/>
      <c r="AP41" s="9"/>
      <c r="AQ41" s="18"/>
    </row>
    <row r="42" spans="1:43" ht="16" x14ac:dyDescent="0.2">
      <c r="A42" s="5">
        <v>36</v>
      </c>
      <c r="B42" s="6" t="s">
        <v>46</v>
      </c>
      <c r="C42" s="6"/>
      <c r="D42" s="6"/>
      <c r="E42" s="57">
        <f>SUM(G42:AV42)</f>
        <v>263.10000000000002</v>
      </c>
      <c r="F42" s="6"/>
      <c r="G42" s="9"/>
      <c r="H42" s="10"/>
      <c r="I42" s="9"/>
      <c r="J42" s="9"/>
      <c r="K42" s="9"/>
      <c r="L42" s="9"/>
      <c r="M42" s="9"/>
      <c r="N42" s="9"/>
      <c r="O42" s="9"/>
      <c r="P42" s="9">
        <v>79.599999999999994</v>
      </c>
      <c r="Q42" s="9"/>
      <c r="R42" s="9"/>
      <c r="S42" s="9">
        <v>83.5</v>
      </c>
      <c r="T42" s="9"/>
      <c r="U42" s="9"/>
      <c r="V42" s="9"/>
      <c r="W42" s="9"/>
      <c r="X42" s="9">
        <v>100</v>
      </c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18"/>
    </row>
    <row r="43" spans="1:43" ht="16" x14ac:dyDescent="0.2">
      <c r="A43" s="5">
        <v>37</v>
      </c>
      <c r="B43" s="6" t="s">
        <v>53</v>
      </c>
      <c r="C43" s="13"/>
      <c r="D43" s="6"/>
      <c r="E43" s="57">
        <f>SUM(G43:AV43)</f>
        <v>184.3</v>
      </c>
      <c r="F43" s="6"/>
      <c r="G43" s="9"/>
      <c r="H43" s="10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>
        <v>84.3</v>
      </c>
      <c r="W43" s="9"/>
      <c r="X43" s="9">
        <v>100</v>
      </c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18"/>
    </row>
    <row r="44" spans="1:43" ht="16" x14ac:dyDescent="0.2">
      <c r="A44" s="5">
        <v>38</v>
      </c>
      <c r="B44" s="6" t="s">
        <v>48</v>
      </c>
      <c r="C44" s="8"/>
      <c r="D44" s="8"/>
      <c r="E44" s="57">
        <f>SUM(G44:AV44)</f>
        <v>169</v>
      </c>
      <c r="F44" s="8"/>
      <c r="G44" s="9"/>
      <c r="H44" s="5"/>
      <c r="I44" s="5"/>
      <c r="J44" s="5"/>
      <c r="K44" s="9"/>
      <c r="L44" s="5"/>
      <c r="M44" s="5"/>
      <c r="N44" s="5"/>
      <c r="O44" s="5"/>
      <c r="P44" s="5"/>
      <c r="Q44" s="5">
        <v>85.5</v>
      </c>
      <c r="R44" s="5"/>
      <c r="S44" s="5">
        <v>83.5</v>
      </c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9"/>
      <c r="AJ44" s="9"/>
      <c r="AK44" s="5"/>
      <c r="AL44" s="5"/>
      <c r="AM44" s="5"/>
      <c r="AN44" s="5"/>
      <c r="AO44" s="5"/>
      <c r="AP44" s="9"/>
      <c r="AQ44" s="18"/>
    </row>
    <row r="45" spans="1:43" ht="16" x14ac:dyDescent="0.2">
      <c r="A45" s="5">
        <v>39</v>
      </c>
      <c r="B45" s="6" t="s">
        <v>49</v>
      </c>
      <c r="C45" s="6"/>
      <c r="D45" s="6"/>
      <c r="E45" s="57">
        <f>SUM(G45:AV45)</f>
        <v>165.72</v>
      </c>
      <c r="F45" s="6"/>
      <c r="G45" s="5"/>
      <c r="H45" s="10"/>
      <c r="I45" s="5"/>
      <c r="J45" s="9"/>
      <c r="K45" s="9"/>
      <c r="L45" s="5"/>
      <c r="M45" s="5"/>
      <c r="N45" s="5"/>
      <c r="O45" s="9"/>
      <c r="P45" s="9"/>
      <c r="Q45" s="9">
        <v>85.5</v>
      </c>
      <c r="R45" s="9"/>
      <c r="S45" s="9"/>
      <c r="T45" s="9"/>
      <c r="U45" s="9"/>
      <c r="V45" s="9"/>
      <c r="W45" s="9">
        <v>80.22</v>
      </c>
      <c r="X45" s="9"/>
      <c r="Y45" s="9"/>
      <c r="Z45" s="9"/>
      <c r="AA45" s="9"/>
      <c r="AB45" s="9"/>
      <c r="AC45" s="9"/>
      <c r="AD45" s="9"/>
      <c r="AE45" s="9"/>
      <c r="AF45" s="9"/>
      <c r="AG45" s="5"/>
      <c r="AH45" s="9"/>
      <c r="AI45" s="9"/>
      <c r="AJ45" s="9"/>
      <c r="AK45" s="9"/>
      <c r="AL45" s="9"/>
      <c r="AM45" s="9"/>
      <c r="AN45" s="9"/>
      <c r="AO45" s="9"/>
      <c r="AP45" s="9"/>
      <c r="AQ45" s="18"/>
    </row>
    <row r="46" spans="1:43" ht="16" x14ac:dyDescent="0.2">
      <c r="A46" s="5">
        <v>40</v>
      </c>
      <c r="B46" s="6" t="s">
        <v>39</v>
      </c>
      <c r="C46" s="6"/>
      <c r="D46" s="6"/>
      <c r="E46" s="57">
        <f>SUM(G46:AV46)</f>
        <v>152.6</v>
      </c>
      <c r="F46" s="6"/>
      <c r="G46" s="9"/>
      <c r="H46" s="10"/>
      <c r="I46" s="9"/>
      <c r="J46" s="9"/>
      <c r="K46" s="9">
        <v>73</v>
      </c>
      <c r="L46" s="9"/>
      <c r="M46" s="9"/>
      <c r="N46" s="9"/>
      <c r="O46" s="9"/>
      <c r="P46" s="9">
        <v>79.599999999999994</v>
      </c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5"/>
      <c r="AH46" s="9"/>
      <c r="AI46" s="9"/>
      <c r="AJ46" s="9"/>
      <c r="AK46" s="9"/>
      <c r="AL46" s="9"/>
      <c r="AM46" s="9"/>
      <c r="AN46" s="9"/>
      <c r="AO46" s="9"/>
      <c r="AP46" s="9"/>
      <c r="AQ46" s="18"/>
    </row>
    <row r="47" spans="1:43" ht="16" x14ac:dyDescent="0.2">
      <c r="A47" s="5">
        <v>41</v>
      </c>
      <c r="B47" s="6" t="s">
        <v>30</v>
      </c>
      <c r="C47" s="7"/>
      <c r="D47" s="6"/>
      <c r="E47" s="57">
        <f>SUM(G47:AV47)</f>
        <v>138.4</v>
      </c>
      <c r="F47" s="6"/>
      <c r="G47" s="9"/>
      <c r="H47" s="10"/>
      <c r="I47" s="9">
        <v>65.400000000000006</v>
      </c>
      <c r="J47" s="9"/>
      <c r="K47" s="9">
        <v>73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18"/>
    </row>
    <row r="48" spans="1:43" ht="16" x14ac:dyDescent="0.2">
      <c r="A48" s="5">
        <v>42</v>
      </c>
      <c r="B48" s="6" t="s">
        <v>59</v>
      </c>
      <c r="C48" s="8"/>
      <c r="D48" s="8"/>
      <c r="E48" s="57">
        <f>SUM(G48:AV48)</f>
        <v>100</v>
      </c>
      <c r="F48" s="8"/>
      <c r="G48" s="5"/>
      <c r="H48" s="5"/>
      <c r="I48" s="5"/>
      <c r="J48" s="5"/>
      <c r="K48" s="9"/>
      <c r="L48" s="5"/>
      <c r="M48" s="5"/>
      <c r="N48" s="5"/>
      <c r="O48" s="9"/>
      <c r="P48" s="5"/>
      <c r="Q48" s="5"/>
      <c r="R48" s="5"/>
      <c r="S48" s="5"/>
      <c r="T48" s="5"/>
      <c r="U48" s="5"/>
      <c r="V48" s="9"/>
      <c r="W48" s="5"/>
      <c r="X48" s="9">
        <v>100</v>
      </c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18"/>
    </row>
    <row r="49" spans="1:43" ht="16" x14ac:dyDescent="0.2">
      <c r="A49" s="5">
        <v>43</v>
      </c>
      <c r="B49" s="6" t="s">
        <v>52</v>
      </c>
      <c r="C49" s="13"/>
      <c r="D49" s="6"/>
      <c r="E49" s="57">
        <f>SUM(G49:AV49)</f>
        <v>84.3</v>
      </c>
      <c r="F49" s="6"/>
      <c r="G49" s="9"/>
      <c r="H49" s="10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>
        <v>84.3</v>
      </c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18"/>
    </row>
    <row r="50" spans="1:43" ht="16" x14ac:dyDescent="0.2">
      <c r="A50" s="5">
        <v>44</v>
      </c>
      <c r="B50" s="6" t="s">
        <v>61</v>
      </c>
      <c r="C50" s="13"/>
      <c r="D50" s="6"/>
      <c r="E50" s="57">
        <f>SUM(G50:AV50)</f>
        <v>82</v>
      </c>
      <c r="F50" s="6"/>
      <c r="G50" s="9"/>
      <c r="H50" s="10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>
        <v>82</v>
      </c>
      <c r="Z50" s="9"/>
      <c r="AA50" s="9"/>
      <c r="AB50" s="9"/>
      <c r="AC50" s="9"/>
      <c r="AD50" s="9"/>
      <c r="AE50" s="9"/>
      <c r="AF50" s="9"/>
      <c r="AG50" s="5"/>
      <c r="AH50" s="9"/>
      <c r="AI50" s="9"/>
      <c r="AJ50" s="9"/>
      <c r="AK50" s="9"/>
      <c r="AL50" s="9"/>
      <c r="AM50" s="9"/>
      <c r="AN50" s="9"/>
      <c r="AO50" s="9"/>
      <c r="AP50" s="9"/>
      <c r="AQ50" s="18"/>
    </row>
    <row r="51" spans="1:43" ht="16" x14ac:dyDescent="0.2">
      <c r="A51" s="5">
        <v>45</v>
      </c>
      <c r="B51" s="6" t="s">
        <v>62</v>
      </c>
      <c r="C51" s="13"/>
      <c r="D51" s="6"/>
      <c r="E51" s="57">
        <f>SUM(G51:AV51)</f>
        <v>82</v>
      </c>
      <c r="F51" s="6"/>
      <c r="G51" s="9"/>
      <c r="H51" s="10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>
        <v>82</v>
      </c>
      <c r="Z51" s="9"/>
      <c r="AA51" s="9"/>
      <c r="AB51" s="9"/>
      <c r="AC51" s="9"/>
      <c r="AD51" s="9"/>
      <c r="AE51" s="9"/>
      <c r="AF51" s="9"/>
      <c r="AG51" s="5"/>
      <c r="AH51" s="9"/>
      <c r="AI51" s="9"/>
      <c r="AJ51" s="9"/>
      <c r="AK51" s="9"/>
      <c r="AL51" s="9"/>
      <c r="AM51" s="9"/>
      <c r="AN51" s="9"/>
      <c r="AO51" s="9"/>
      <c r="AP51" s="9"/>
      <c r="AQ51" s="18"/>
    </row>
    <row r="52" spans="1:43" ht="16" x14ac:dyDescent="0.2">
      <c r="A52" s="5">
        <v>46</v>
      </c>
      <c r="B52" s="6" t="s">
        <v>50</v>
      </c>
      <c r="C52" s="8"/>
      <c r="D52" s="8"/>
      <c r="E52" s="57">
        <f>SUM(G52:AV52)</f>
        <v>81.099999999999994</v>
      </c>
      <c r="F52" s="8"/>
      <c r="G52" s="9"/>
      <c r="H52" s="10"/>
      <c r="I52" s="5"/>
      <c r="J52" s="5"/>
      <c r="K52" s="9"/>
      <c r="L52" s="5"/>
      <c r="M52" s="5"/>
      <c r="N52" s="9"/>
      <c r="O52" s="9"/>
      <c r="P52" s="9"/>
      <c r="Q52" s="9"/>
      <c r="R52" s="9"/>
      <c r="S52" s="9"/>
      <c r="T52" s="9">
        <v>81.099999999999994</v>
      </c>
      <c r="U52" s="9"/>
      <c r="V52" s="9"/>
      <c r="W52" s="9"/>
      <c r="X52" s="9"/>
      <c r="Y52" s="5"/>
      <c r="Z52" s="9"/>
      <c r="AA52" s="9"/>
      <c r="AB52" s="5"/>
      <c r="AC52" s="5"/>
      <c r="AD52" s="5"/>
      <c r="AE52" s="5"/>
      <c r="AF52" s="5"/>
      <c r="AG52" s="9"/>
      <c r="AH52" s="5"/>
      <c r="AI52" s="9"/>
      <c r="AJ52" s="5"/>
      <c r="AK52" s="9"/>
      <c r="AL52" s="5"/>
      <c r="AM52" s="5"/>
      <c r="AN52" s="9"/>
      <c r="AO52" s="5"/>
      <c r="AP52" s="5"/>
      <c r="AQ52" s="18"/>
    </row>
    <row r="53" spans="1:43" ht="16" x14ac:dyDescent="0.2">
      <c r="A53" s="5">
        <v>47</v>
      </c>
      <c r="B53" s="6" t="s">
        <v>56</v>
      </c>
      <c r="C53" s="13"/>
      <c r="D53" s="6"/>
      <c r="E53" s="57">
        <f>SUM(G53:AV53)</f>
        <v>80.22</v>
      </c>
      <c r="F53" s="6"/>
      <c r="G53" s="9"/>
      <c r="H53" s="10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>
        <v>80.22</v>
      </c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18"/>
    </row>
    <row r="54" spans="1:43" ht="16" x14ac:dyDescent="0.2">
      <c r="A54" s="5">
        <v>48</v>
      </c>
      <c r="B54" s="6" t="s">
        <v>57</v>
      </c>
      <c r="C54" s="8"/>
      <c r="D54" s="8"/>
      <c r="E54" s="57">
        <f>SUM(G54:AV54)</f>
        <v>80.22</v>
      </c>
      <c r="F54" s="8"/>
      <c r="G54" s="5"/>
      <c r="H54" s="5"/>
      <c r="I54" s="5"/>
      <c r="J54" s="5"/>
      <c r="K54" s="9"/>
      <c r="L54" s="5"/>
      <c r="M54" s="5"/>
      <c r="N54" s="5"/>
      <c r="O54" s="5"/>
      <c r="P54" s="5"/>
      <c r="Q54" s="5"/>
      <c r="R54" s="5"/>
      <c r="S54" s="5"/>
      <c r="T54" s="5"/>
      <c r="U54" s="5"/>
      <c r="V54" s="9"/>
      <c r="W54" s="9">
        <v>80.22</v>
      </c>
      <c r="X54" s="5"/>
      <c r="Y54" s="9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18"/>
    </row>
    <row r="55" spans="1:43" ht="16" x14ac:dyDescent="0.2">
      <c r="A55" s="5">
        <v>49</v>
      </c>
      <c r="B55" s="6" t="s">
        <v>58</v>
      </c>
      <c r="C55" s="8"/>
      <c r="D55" s="8"/>
      <c r="E55" s="57">
        <f>SUM(G55:AV55)</f>
        <v>80.2</v>
      </c>
      <c r="F55" s="8"/>
      <c r="G55" s="9"/>
      <c r="H55" s="10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>
        <v>80.2</v>
      </c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18"/>
    </row>
    <row r="56" spans="1:43" ht="16" x14ac:dyDescent="0.2">
      <c r="A56" s="5">
        <v>50</v>
      </c>
      <c r="B56" s="6" t="s">
        <v>47</v>
      </c>
      <c r="C56" s="13"/>
      <c r="D56" s="6"/>
      <c r="E56" s="57">
        <f>SUM(G56:AV56)</f>
        <v>79.599999999999994</v>
      </c>
      <c r="F56" s="6"/>
      <c r="G56" s="9"/>
      <c r="H56" s="10"/>
      <c r="I56" s="9"/>
      <c r="J56" s="9"/>
      <c r="K56" s="9"/>
      <c r="L56" s="9"/>
      <c r="M56" s="9"/>
      <c r="N56" s="9"/>
      <c r="O56" s="9"/>
      <c r="P56" s="9">
        <v>79.599999999999994</v>
      </c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18"/>
    </row>
    <row r="57" spans="1:43" ht="16" x14ac:dyDescent="0.2">
      <c r="A57" s="5">
        <v>51</v>
      </c>
      <c r="B57" s="6" t="s">
        <v>41</v>
      </c>
      <c r="C57" s="13"/>
      <c r="D57" s="6"/>
      <c r="E57" s="57">
        <f>SUM(G57:AV57)</f>
        <v>74.7</v>
      </c>
      <c r="F57" s="6"/>
      <c r="G57" s="9"/>
      <c r="H57" s="10"/>
      <c r="I57" s="9"/>
      <c r="J57" s="9">
        <v>74.7</v>
      </c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18"/>
    </row>
    <row r="58" spans="1:43" ht="16" x14ac:dyDescent="0.2">
      <c r="A58" s="5">
        <v>52</v>
      </c>
      <c r="B58" s="6" t="s">
        <v>33</v>
      </c>
      <c r="C58" s="13"/>
      <c r="D58" s="6"/>
      <c r="E58" s="57">
        <f>SUM(G58:AV58)</f>
        <v>74.7</v>
      </c>
      <c r="F58" s="6"/>
      <c r="G58" s="9"/>
      <c r="H58" s="10"/>
      <c r="I58" s="9"/>
      <c r="J58" s="9">
        <v>74.7</v>
      </c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18"/>
    </row>
    <row r="59" spans="1:43" ht="16" x14ac:dyDescent="0.2">
      <c r="A59" s="5">
        <v>53</v>
      </c>
      <c r="B59" s="6" t="s">
        <v>34</v>
      </c>
      <c r="C59" s="13"/>
      <c r="D59" s="6"/>
      <c r="E59" s="57">
        <f>SUM(G59:AV59)</f>
        <v>74.7</v>
      </c>
      <c r="F59" s="6"/>
      <c r="G59" s="9"/>
      <c r="H59" s="10"/>
      <c r="I59" s="9"/>
      <c r="J59" s="9">
        <v>74.7</v>
      </c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18"/>
    </row>
    <row r="60" spans="1:43" ht="16" x14ac:dyDescent="0.2">
      <c r="A60" s="5">
        <v>54</v>
      </c>
      <c r="B60" s="6" t="s">
        <v>43</v>
      </c>
      <c r="C60" s="8"/>
      <c r="D60" s="8"/>
      <c r="E60" s="57">
        <f>SUM(G60:AV60)</f>
        <v>71.3</v>
      </c>
      <c r="F60" s="8"/>
      <c r="G60" s="9"/>
      <c r="H60" s="10"/>
      <c r="I60" s="9"/>
      <c r="J60" s="9"/>
      <c r="K60" s="9"/>
      <c r="L60" s="9"/>
      <c r="M60" s="9">
        <v>71.3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18"/>
    </row>
    <row r="61" spans="1:43" ht="16" x14ac:dyDescent="0.2">
      <c r="A61" s="5">
        <v>55</v>
      </c>
      <c r="B61" s="6" t="s">
        <v>55</v>
      </c>
      <c r="C61" s="13"/>
      <c r="D61" s="6"/>
      <c r="E61" s="57">
        <f>SUM(G61:AV61)</f>
        <v>17</v>
      </c>
      <c r="F61" s="6"/>
      <c r="G61" s="9"/>
      <c r="H61" s="10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>
        <v>17</v>
      </c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8"/>
    </row>
    <row r="62" spans="1:43" ht="16" x14ac:dyDescent="0.2">
      <c r="A62" s="5">
        <v>56</v>
      </c>
      <c r="B62" s="6" t="s">
        <v>54</v>
      </c>
      <c r="C62" s="13"/>
      <c r="D62" s="6"/>
      <c r="E62" s="57">
        <f>SUM(G62:AV62)</f>
        <v>6.4</v>
      </c>
      <c r="F62" s="6"/>
      <c r="G62" s="9"/>
      <c r="H62" s="10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>
        <v>6.4</v>
      </c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8"/>
    </row>
    <row r="63" spans="1:43" ht="16" x14ac:dyDescent="0.2">
      <c r="A63" s="36"/>
      <c r="B63" s="15"/>
      <c r="C63" s="15"/>
      <c r="D63" s="15"/>
      <c r="E63" s="11"/>
      <c r="F63" s="15"/>
      <c r="G63" s="35"/>
      <c r="H63" s="16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4"/>
      <c r="AH63" s="11"/>
      <c r="AI63" s="11"/>
      <c r="AJ63" s="11"/>
      <c r="AK63" s="11"/>
      <c r="AL63" s="11"/>
      <c r="AM63" s="11"/>
      <c r="AN63" s="11"/>
      <c r="AO63" s="11"/>
      <c r="AP63" s="11"/>
      <c r="AQ63" s="38"/>
    </row>
    <row r="64" spans="1:43" ht="16" x14ac:dyDescent="0.2">
      <c r="A64" s="36"/>
      <c r="B64" s="15"/>
      <c r="C64" s="15"/>
      <c r="D64" s="15"/>
      <c r="E64" s="11"/>
      <c r="F64" s="15"/>
      <c r="G64" s="35"/>
      <c r="H64" s="16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38"/>
    </row>
    <row r="65" spans="1:43" ht="16" x14ac:dyDescent="0.2">
      <c r="A65" s="36"/>
      <c r="B65" s="15"/>
      <c r="C65" s="15"/>
      <c r="D65" s="15"/>
      <c r="E65" s="11"/>
      <c r="F65" s="15"/>
      <c r="G65" s="35"/>
      <c r="H65" s="16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38"/>
    </row>
    <row r="66" spans="1:43" ht="16" x14ac:dyDescent="0.2">
      <c r="A66" s="36"/>
      <c r="B66" s="15"/>
      <c r="C66" s="15"/>
      <c r="D66" s="15"/>
      <c r="E66" s="11"/>
      <c r="F66" s="15"/>
      <c r="G66" s="33"/>
      <c r="H66" s="16"/>
      <c r="I66" s="14"/>
      <c r="J66" s="11"/>
      <c r="K66" s="14"/>
      <c r="L66" s="14"/>
      <c r="M66" s="14"/>
      <c r="N66" s="14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4"/>
      <c r="AH66" s="11"/>
      <c r="AI66" s="11"/>
      <c r="AJ66" s="11"/>
      <c r="AK66" s="11"/>
      <c r="AL66" s="11"/>
      <c r="AM66" s="11"/>
      <c r="AN66" s="11"/>
      <c r="AO66" s="11"/>
      <c r="AP66" s="11"/>
      <c r="AQ66" s="38"/>
    </row>
    <row r="67" spans="1:43" ht="16" x14ac:dyDescent="0.2">
      <c r="A67" s="36"/>
      <c r="B67" s="15"/>
      <c r="C67" s="15"/>
      <c r="D67" s="15"/>
      <c r="E67" s="11"/>
      <c r="F67" s="15"/>
      <c r="G67" s="35"/>
      <c r="H67" s="16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38"/>
    </row>
    <row r="68" spans="1:43" ht="16" x14ac:dyDescent="0.2">
      <c r="A68" s="36"/>
      <c r="B68" s="15"/>
      <c r="C68" s="15"/>
      <c r="D68" s="15"/>
      <c r="E68" s="11"/>
      <c r="F68" s="15"/>
      <c r="G68" s="35"/>
      <c r="H68" s="16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38"/>
    </row>
    <row r="69" spans="1:43" ht="16" x14ac:dyDescent="0.2">
      <c r="A69" s="36"/>
      <c r="B69" s="15"/>
      <c r="C69" s="15"/>
      <c r="D69" s="15"/>
      <c r="E69" s="11"/>
      <c r="F69" s="15"/>
      <c r="G69" s="35"/>
      <c r="H69" s="16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38"/>
    </row>
    <row r="70" spans="1:43" ht="16" x14ac:dyDescent="0.2">
      <c r="A70" s="36"/>
      <c r="B70" s="15"/>
      <c r="C70" s="15"/>
      <c r="D70" s="15"/>
      <c r="E70" s="11"/>
      <c r="F70" s="15"/>
      <c r="G70" s="35"/>
      <c r="H70" s="16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38"/>
    </row>
    <row r="71" spans="1:43" ht="16" x14ac:dyDescent="0.2">
      <c r="A71" s="36"/>
      <c r="B71" s="15"/>
      <c r="C71" s="15"/>
      <c r="D71" s="15"/>
      <c r="E71" s="11"/>
      <c r="F71" s="15"/>
      <c r="G71" s="33"/>
      <c r="H71" s="14"/>
      <c r="I71" s="14"/>
      <c r="J71" s="14"/>
      <c r="K71" s="14"/>
      <c r="L71" s="14"/>
      <c r="M71" s="14"/>
      <c r="N71" s="14"/>
      <c r="O71" s="11"/>
      <c r="P71" s="14"/>
      <c r="Q71" s="14"/>
      <c r="R71" s="14"/>
      <c r="S71" s="14"/>
      <c r="T71" s="14"/>
      <c r="U71" s="14"/>
      <c r="V71" s="11"/>
      <c r="W71" s="14"/>
      <c r="X71" s="11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38"/>
    </row>
    <row r="72" spans="1:43" ht="16" x14ac:dyDescent="0.2">
      <c r="A72" s="36"/>
      <c r="B72" s="15"/>
      <c r="C72" s="15"/>
      <c r="D72" s="15"/>
      <c r="E72" s="11"/>
      <c r="F72" s="15"/>
      <c r="G72" s="35"/>
      <c r="H72" s="16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38"/>
    </row>
    <row r="73" spans="1:43" ht="16" x14ac:dyDescent="0.2">
      <c r="A73" s="36"/>
      <c r="B73" s="15"/>
      <c r="C73" s="15"/>
      <c r="D73" s="15"/>
      <c r="E73" s="11"/>
      <c r="F73" s="15"/>
      <c r="G73" s="35"/>
      <c r="H73" s="16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38"/>
    </row>
    <row r="74" spans="1:43" ht="16" x14ac:dyDescent="0.2">
      <c r="A74" s="39"/>
      <c r="B74" s="40"/>
      <c r="C74" s="40"/>
      <c r="D74" s="40"/>
      <c r="E74" s="41"/>
      <c r="F74" s="40"/>
      <c r="G74" s="42"/>
      <c r="H74" s="43"/>
      <c r="I74" s="44"/>
      <c r="J74" s="41"/>
      <c r="K74" s="44"/>
      <c r="L74" s="44"/>
      <c r="M74" s="44"/>
      <c r="N74" s="44"/>
      <c r="O74" s="44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5"/>
      <c r="AQ74" s="38"/>
    </row>
    <row r="75" spans="1:43" ht="16" x14ac:dyDescent="0.2">
      <c r="A75" s="34"/>
      <c r="B75" s="15"/>
      <c r="C75" s="15"/>
      <c r="D75" s="15"/>
      <c r="E75" s="11"/>
      <c r="F75" s="15"/>
      <c r="G75" s="11"/>
      <c r="H75" s="16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5"/>
    </row>
    <row r="76" spans="1:43" ht="16" x14ac:dyDescent="0.2">
      <c r="A76" s="34"/>
      <c r="B76" s="15"/>
      <c r="C76" s="15"/>
      <c r="D76" s="15"/>
      <c r="E76" s="11"/>
      <c r="F76" s="15"/>
      <c r="G76" s="14"/>
      <c r="H76" s="16"/>
      <c r="I76" s="14"/>
      <c r="J76" s="14"/>
      <c r="K76" s="14"/>
      <c r="L76" s="14"/>
      <c r="M76" s="11"/>
      <c r="N76" s="14"/>
      <c r="O76" s="14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5"/>
    </row>
    <row r="77" spans="1:43" ht="16" x14ac:dyDescent="0.2">
      <c r="A77" s="34"/>
      <c r="B77" s="15"/>
      <c r="C77" s="15"/>
      <c r="D77" s="15"/>
      <c r="E77" s="11"/>
      <c r="F77" s="15"/>
      <c r="G77" s="11"/>
      <c r="H77" s="16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4"/>
      <c r="AH77" s="11"/>
      <c r="AI77" s="11"/>
      <c r="AJ77" s="11"/>
      <c r="AK77" s="11"/>
      <c r="AL77" s="11"/>
      <c r="AM77" s="11"/>
      <c r="AN77" s="11"/>
      <c r="AO77" s="11"/>
      <c r="AP77" s="11"/>
      <c r="AQ77" s="15"/>
    </row>
    <row r="78" spans="1:43" ht="16" x14ac:dyDescent="0.2">
      <c r="A78" s="34"/>
      <c r="B78" s="15"/>
      <c r="C78" s="15"/>
      <c r="D78" s="15"/>
      <c r="E78" s="11"/>
      <c r="F78" s="15"/>
      <c r="G78" s="11"/>
      <c r="H78" s="16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4"/>
      <c r="AH78" s="11"/>
      <c r="AI78" s="11"/>
      <c r="AJ78" s="11"/>
      <c r="AK78" s="11"/>
      <c r="AL78" s="11"/>
      <c r="AM78" s="11"/>
      <c r="AN78" s="11"/>
      <c r="AO78" s="11"/>
      <c r="AP78" s="11"/>
      <c r="AQ78" s="15"/>
    </row>
    <row r="79" spans="1:43" ht="16" x14ac:dyDescent="0.2">
      <c r="A79" s="34"/>
      <c r="B79" s="15"/>
      <c r="C79" s="15"/>
      <c r="D79" s="15"/>
      <c r="E79" s="11"/>
      <c r="F79" s="15"/>
      <c r="G79" s="11"/>
      <c r="H79" s="16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5"/>
    </row>
    <row r="80" spans="1:43" ht="16" x14ac:dyDescent="0.2">
      <c r="A80" s="34"/>
      <c r="B80" s="15"/>
      <c r="C80" s="15"/>
      <c r="D80" s="15"/>
      <c r="E80" s="11"/>
      <c r="F80" s="15"/>
      <c r="G80" s="11"/>
      <c r="H80" s="16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4"/>
      <c r="AH80" s="11"/>
      <c r="AI80" s="11"/>
      <c r="AJ80" s="11"/>
      <c r="AK80" s="11"/>
      <c r="AL80" s="11"/>
      <c r="AM80" s="11"/>
      <c r="AN80" s="11"/>
      <c r="AO80" s="11"/>
      <c r="AP80" s="11"/>
      <c r="AQ80" s="15"/>
    </row>
    <row r="81" spans="1:43" ht="16" x14ac:dyDescent="0.2">
      <c r="A81" s="34"/>
      <c r="B81" s="15"/>
      <c r="C81" s="15"/>
      <c r="D81" s="15"/>
      <c r="E81" s="11"/>
      <c r="F81" s="15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1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5"/>
    </row>
    <row r="82" spans="1:43" ht="16" x14ac:dyDescent="0.2">
      <c r="A82" s="34"/>
      <c r="B82" s="15"/>
      <c r="C82" s="15"/>
      <c r="D82" s="15"/>
      <c r="E82" s="11"/>
      <c r="F82" s="15"/>
      <c r="G82" s="11"/>
      <c r="H82" s="16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5"/>
    </row>
    <row r="83" spans="1:43" ht="16" x14ac:dyDescent="0.2">
      <c r="A83" s="34"/>
      <c r="B83" s="15"/>
      <c r="C83" s="15"/>
      <c r="D83" s="15"/>
      <c r="E83" s="11"/>
      <c r="F83" s="15"/>
      <c r="G83" s="11"/>
      <c r="H83" s="16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5"/>
    </row>
    <row r="84" spans="1:43" ht="16" x14ac:dyDescent="0.2">
      <c r="A84" s="34"/>
      <c r="B84" s="15"/>
      <c r="C84" s="15"/>
      <c r="D84" s="15"/>
      <c r="E84" s="11"/>
      <c r="F84" s="15"/>
      <c r="G84" s="11"/>
      <c r="H84" s="16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4"/>
      <c r="AH84" s="11"/>
      <c r="AI84" s="11"/>
      <c r="AJ84" s="11"/>
      <c r="AK84" s="11"/>
      <c r="AL84" s="11"/>
      <c r="AM84" s="11"/>
      <c r="AN84" s="11"/>
      <c r="AO84" s="11"/>
      <c r="AP84" s="11"/>
      <c r="AQ84" s="15"/>
    </row>
    <row r="85" spans="1:43" ht="16" x14ac:dyDescent="0.2">
      <c r="A85" s="34"/>
      <c r="B85" s="15"/>
      <c r="C85" s="15"/>
      <c r="D85" s="15"/>
      <c r="E85" s="11"/>
      <c r="F85" s="15"/>
      <c r="G85" s="11"/>
      <c r="H85" s="16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5"/>
    </row>
    <row r="86" spans="1:43" ht="16" x14ac:dyDescent="0.2">
      <c r="B86" s="15"/>
      <c r="C86" s="15"/>
      <c r="D86" s="15"/>
      <c r="E86" s="11"/>
      <c r="F86" s="15"/>
      <c r="G86" s="11"/>
      <c r="H86" s="16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5"/>
    </row>
    <row r="87" spans="1:43" ht="16" x14ac:dyDescent="0.2">
      <c r="B87" s="15"/>
      <c r="C87" s="15"/>
      <c r="D87" s="15"/>
      <c r="E87" s="11"/>
      <c r="F87" s="15"/>
      <c r="G87" s="11"/>
      <c r="H87" s="16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4"/>
      <c r="AH87" s="11"/>
      <c r="AI87" s="11"/>
      <c r="AJ87" s="11"/>
      <c r="AK87" s="11"/>
      <c r="AL87" s="11"/>
      <c r="AM87" s="11"/>
      <c r="AN87" s="11"/>
      <c r="AO87" s="11"/>
      <c r="AP87" s="11"/>
      <c r="AQ87" s="15"/>
    </row>
    <row r="88" spans="1:43" x14ac:dyDescent="0.2">
      <c r="E88" s="17"/>
      <c r="G88" s="17"/>
      <c r="H88" s="3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3" x14ac:dyDescent="0.2">
      <c r="E89" s="17"/>
      <c r="G89" s="17"/>
      <c r="H89" s="3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3" x14ac:dyDescent="0.2">
      <c r="E90" s="17"/>
      <c r="G90" s="17"/>
      <c r="H90" s="3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3" x14ac:dyDescent="0.2">
      <c r="E91" s="17"/>
      <c r="G91" s="17"/>
      <c r="H91" s="3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3" x14ac:dyDescent="0.2">
      <c r="E92" s="17"/>
      <c r="H92" s="37"/>
      <c r="M92" s="17"/>
      <c r="O92" s="17"/>
      <c r="P92" s="17"/>
      <c r="Y92" s="17"/>
      <c r="AB92" s="17"/>
      <c r="AC92" s="17"/>
      <c r="AD92" s="17"/>
      <c r="AI92" s="17"/>
    </row>
    <row r="93" spans="1:43" x14ac:dyDescent="0.2">
      <c r="E93" s="17"/>
      <c r="G93" s="17"/>
      <c r="H93" s="3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3" x14ac:dyDescent="0.2">
      <c r="E94" s="17"/>
      <c r="G94" s="17"/>
      <c r="H94" s="3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3" x14ac:dyDescent="0.2">
      <c r="E95" s="17"/>
    </row>
    <row r="96" spans="1:43" x14ac:dyDescent="0.2">
      <c r="E96" s="17"/>
      <c r="G96" s="17"/>
      <c r="H96" s="3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5:42" x14ac:dyDescent="0.2">
      <c r="E97" s="17"/>
      <c r="O97" s="17"/>
    </row>
    <row r="98" spans="5:42" x14ac:dyDescent="0.2">
      <c r="E98" s="17"/>
      <c r="G98" s="17"/>
      <c r="H98" s="3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H98" s="17"/>
      <c r="AI98" s="17"/>
      <c r="AJ98" s="17"/>
      <c r="AK98" s="17"/>
      <c r="AL98" s="17"/>
      <c r="AM98" s="17"/>
      <c r="AN98" s="17"/>
      <c r="AO98" s="17"/>
      <c r="AP98" s="17"/>
    </row>
  </sheetData>
  <mergeCells count="6">
    <mergeCell ref="A1:F1"/>
    <mergeCell ref="B2:C2"/>
    <mergeCell ref="B6:C6"/>
    <mergeCell ref="B3:C3"/>
    <mergeCell ref="B4:C4"/>
    <mergeCell ref="B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Dierckx</dc:creator>
  <cp:lastModifiedBy>Danny Rogiers</cp:lastModifiedBy>
  <dcterms:created xsi:type="dcterms:W3CDTF">2015-06-05T18:19:34Z</dcterms:created>
  <dcterms:modified xsi:type="dcterms:W3CDTF">2025-06-29T13:45:20Z</dcterms:modified>
</cp:coreProperties>
</file>